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take/Dropbox/県協会/entry_form/"/>
    </mc:Choice>
  </mc:AlternateContent>
  <bookViews>
    <workbookView xWindow="980" yWindow="520" windowWidth="23060" windowHeight="14180" tabRatio="500"/>
  </bookViews>
  <sheets>
    <sheet name="jr_d" sheetId="3" r:id="rId1"/>
    <sheet name="jr_d_text" sheetId="4" r:id="rId2"/>
    <sheet name="jr_d_text02" sheetId="5"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10" i="5" l="1"/>
  <c r="D10" i="5"/>
  <c r="J11" i="5"/>
  <c r="O11" i="5"/>
  <c r="F10" i="5"/>
  <c r="I10" i="5"/>
  <c r="K10" i="5"/>
  <c r="L10" i="5"/>
  <c r="C10" i="5"/>
  <c r="K11" i="5"/>
  <c r="L11" i="5"/>
  <c r="E10" i="5"/>
  <c r="H12" i="5"/>
  <c r="H10" i="5"/>
  <c r="A19" i="5"/>
  <c r="A20" i="5"/>
  <c r="A21" i="5"/>
  <c r="A22" i="5"/>
  <c r="A23" i="5"/>
  <c r="A24" i="5"/>
  <c r="A25" i="5"/>
  <c r="A26" i="5"/>
  <c r="A27" i="5"/>
  <c r="O59" i="5"/>
  <c r="F34" i="5"/>
  <c r="O57" i="5"/>
  <c r="F33" i="5"/>
  <c r="O55" i="5"/>
  <c r="F32" i="5"/>
  <c r="O53" i="5"/>
  <c r="F31" i="5"/>
  <c r="O51" i="5"/>
  <c r="F30" i="5"/>
  <c r="O49" i="5"/>
  <c r="F29" i="5"/>
  <c r="O47" i="5"/>
  <c r="F28" i="5"/>
  <c r="O45" i="5"/>
  <c r="F27" i="5"/>
  <c r="O43" i="5"/>
  <c r="F26" i="5"/>
  <c r="O41" i="5"/>
  <c r="F25" i="5"/>
  <c r="O39" i="5"/>
  <c r="F24" i="5"/>
  <c r="O37" i="5"/>
  <c r="F23" i="5"/>
  <c r="O35" i="5"/>
  <c r="F22" i="5"/>
  <c r="O33" i="5"/>
  <c r="F21" i="5"/>
  <c r="O31" i="5"/>
  <c r="F20" i="5"/>
  <c r="J12" i="5"/>
  <c r="J13" i="5"/>
  <c r="J14" i="5"/>
  <c r="J15" i="5"/>
  <c r="J16" i="5"/>
  <c r="J17" i="5"/>
  <c r="J18" i="5"/>
  <c r="J19" i="5"/>
  <c r="J20" i="5"/>
  <c r="J21" i="5"/>
  <c r="J22" i="5"/>
  <c r="J23" i="5"/>
  <c r="J24" i="5"/>
  <c r="J25" i="5"/>
  <c r="J26" i="5"/>
  <c r="J27" i="5"/>
  <c r="J28" i="5"/>
  <c r="J29" i="5"/>
  <c r="O29" i="5"/>
  <c r="F19" i="5"/>
  <c r="O27" i="5"/>
  <c r="F18" i="5"/>
  <c r="O25" i="5"/>
  <c r="F17" i="5"/>
  <c r="O23" i="5"/>
  <c r="F16" i="5"/>
  <c r="O21" i="5"/>
  <c r="F15" i="5"/>
  <c r="O19" i="5"/>
  <c r="F14" i="5"/>
  <c r="O17" i="5"/>
  <c r="F13" i="5"/>
  <c r="O15" i="5"/>
  <c r="F12" i="5"/>
  <c r="O13" i="5"/>
  <c r="F11" i="5"/>
  <c r="K59" i="5"/>
  <c r="L59" i="5"/>
  <c r="E34" i="5"/>
  <c r="K57" i="5"/>
  <c r="L57" i="5"/>
  <c r="E33" i="5"/>
  <c r="K55" i="5"/>
  <c r="L55" i="5"/>
  <c r="E32" i="5"/>
  <c r="K53" i="5"/>
  <c r="L53" i="5"/>
  <c r="E31" i="5"/>
  <c r="K51" i="5"/>
  <c r="L51" i="5"/>
  <c r="E30" i="5"/>
  <c r="K49" i="5"/>
  <c r="L49" i="5"/>
  <c r="E29" i="5"/>
  <c r="K47" i="5"/>
  <c r="L47" i="5"/>
  <c r="E28" i="5"/>
  <c r="K45" i="5"/>
  <c r="L45" i="5"/>
  <c r="E27" i="5"/>
  <c r="K43" i="5"/>
  <c r="L43" i="5"/>
  <c r="E26" i="5"/>
  <c r="K41" i="5"/>
  <c r="L41" i="5"/>
  <c r="E25" i="5"/>
  <c r="K39" i="5"/>
  <c r="L39" i="5"/>
  <c r="E24" i="5"/>
  <c r="K37" i="5"/>
  <c r="L37" i="5"/>
  <c r="E23" i="5"/>
  <c r="K35" i="5"/>
  <c r="L35" i="5"/>
  <c r="E22" i="5"/>
  <c r="K33" i="5"/>
  <c r="L33" i="5"/>
  <c r="E21" i="5"/>
  <c r="K31" i="5"/>
  <c r="L31" i="5"/>
  <c r="E20" i="5"/>
  <c r="K29" i="5"/>
  <c r="L29" i="5"/>
  <c r="E19" i="5"/>
  <c r="K27" i="5"/>
  <c r="L27" i="5"/>
  <c r="E18" i="5"/>
  <c r="K25" i="5"/>
  <c r="L25" i="5"/>
  <c r="E17" i="5"/>
  <c r="K23" i="5"/>
  <c r="L23" i="5"/>
  <c r="E16" i="5"/>
  <c r="K21" i="5"/>
  <c r="L21" i="5"/>
  <c r="E15" i="5"/>
  <c r="K19" i="5"/>
  <c r="L19" i="5"/>
  <c r="E14" i="5"/>
  <c r="K17" i="5"/>
  <c r="L17" i="5"/>
  <c r="E13" i="5"/>
  <c r="K15" i="5"/>
  <c r="L15" i="5"/>
  <c r="E12" i="5"/>
  <c r="K13" i="5"/>
  <c r="L13" i="5"/>
  <c r="E11" i="5"/>
  <c r="O58" i="5"/>
  <c r="D34" i="5"/>
  <c r="O56" i="5"/>
  <c r="D33" i="5"/>
  <c r="O54" i="5"/>
  <c r="D32" i="5"/>
  <c r="O52" i="5"/>
  <c r="D31" i="5"/>
  <c r="O50" i="5"/>
  <c r="D30" i="5"/>
  <c r="J30" i="5"/>
  <c r="J31" i="5"/>
  <c r="J32" i="5"/>
  <c r="J33" i="5"/>
  <c r="J34" i="5"/>
  <c r="J35" i="5"/>
  <c r="J36" i="5"/>
  <c r="J37" i="5"/>
  <c r="J38" i="5"/>
  <c r="J39" i="5"/>
  <c r="J40" i="5"/>
  <c r="J41" i="5"/>
  <c r="J42" i="5"/>
  <c r="J43" i="5"/>
  <c r="J44" i="5"/>
  <c r="J45" i="5"/>
  <c r="J46" i="5"/>
  <c r="J47" i="5"/>
  <c r="J48" i="5"/>
  <c r="O48" i="5"/>
  <c r="D29" i="5"/>
  <c r="O46" i="5"/>
  <c r="D28" i="5"/>
  <c r="O44" i="5"/>
  <c r="D27" i="5"/>
  <c r="O42" i="5"/>
  <c r="D26" i="5"/>
  <c r="O40" i="5"/>
  <c r="D25" i="5"/>
  <c r="O38" i="5"/>
  <c r="D24" i="5"/>
  <c r="O36" i="5"/>
  <c r="D23" i="5"/>
  <c r="O34" i="5"/>
  <c r="D22" i="5"/>
  <c r="O32" i="5"/>
  <c r="D21" i="5"/>
  <c r="O30" i="5"/>
  <c r="D20" i="5"/>
  <c r="O28" i="5"/>
  <c r="D19" i="5"/>
  <c r="O26" i="5"/>
  <c r="D18" i="5"/>
  <c r="O24" i="5"/>
  <c r="D17" i="5"/>
  <c r="O22" i="5"/>
  <c r="D16" i="5"/>
  <c r="O20" i="5"/>
  <c r="D15" i="5"/>
  <c r="O18" i="5"/>
  <c r="D14" i="5"/>
  <c r="O16" i="5"/>
  <c r="D13" i="5"/>
  <c r="O14" i="5"/>
  <c r="D12" i="5"/>
  <c r="O12" i="5"/>
  <c r="D11" i="5"/>
  <c r="K58" i="5"/>
  <c r="L58" i="5"/>
  <c r="C34" i="5"/>
  <c r="K56" i="5"/>
  <c r="L56" i="5"/>
  <c r="C33" i="5"/>
  <c r="K54" i="5"/>
  <c r="L54" i="5"/>
  <c r="C32" i="5"/>
  <c r="K52" i="5"/>
  <c r="L52" i="5"/>
  <c r="C31" i="5"/>
  <c r="K50" i="5"/>
  <c r="L50" i="5"/>
  <c r="C30" i="5"/>
  <c r="K48" i="5"/>
  <c r="L48" i="5"/>
  <c r="C29" i="5"/>
  <c r="K46" i="5"/>
  <c r="L46" i="5"/>
  <c r="C28" i="5"/>
  <c r="K44" i="5"/>
  <c r="L44" i="5"/>
  <c r="C27" i="5"/>
  <c r="K42" i="5"/>
  <c r="L42" i="5"/>
  <c r="C26" i="5"/>
  <c r="K40" i="5"/>
  <c r="L40" i="5"/>
  <c r="C25" i="5"/>
  <c r="K38" i="5"/>
  <c r="L38" i="5"/>
  <c r="C24" i="5"/>
  <c r="K36" i="5"/>
  <c r="L36" i="5"/>
  <c r="C23" i="5"/>
  <c r="K34" i="5"/>
  <c r="L34" i="5"/>
  <c r="C22" i="5"/>
  <c r="K32" i="5"/>
  <c r="L32" i="5"/>
  <c r="C21" i="5"/>
  <c r="K30" i="5"/>
  <c r="L30" i="5"/>
  <c r="C20" i="5"/>
  <c r="K28" i="5"/>
  <c r="L28" i="5"/>
  <c r="C19" i="5"/>
  <c r="K26" i="5"/>
  <c r="L26" i="5"/>
  <c r="C18" i="5"/>
  <c r="K24" i="5"/>
  <c r="L24" i="5"/>
  <c r="C17" i="5"/>
  <c r="K22" i="5"/>
  <c r="L22" i="5"/>
  <c r="C16" i="5"/>
  <c r="K20" i="5"/>
  <c r="L20" i="5"/>
  <c r="C15" i="5"/>
  <c r="K18" i="5"/>
  <c r="L18" i="5"/>
  <c r="C14" i="5"/>
  <c r="K16" i="5"/>
  <c r="L16" i="5"/>
  <c r="C13" i="5"/>
  <c r="K14" i="5"/>
  <c r="L14" i="5"/>
  <c r="C12" i="5"/>
  <c r="K12" i="5"/>
  <c r="L12" i="5"/>
  <c r="C11" i="5"/>
  <c r="N59" i="5"/>
  <c r="M59" i="5"/>
  <c r="F59" i="5"/>
  <c r="E59" i="5"/>
  <c r="D59" i="5"/>
  <c r="C59" i="5"/>
  <c r="N58" i="5"/>
  <c r="M58" i="5"/>
  <c r="J49" i="5"/>
  <c r="J50" i="5"/>
  <c r="J51" i="5"/>
  <c r="J52" i="5"/>
  <c r="J53" i="5"/>
  <c r="J54" i="5"/>
  <c r="J55" i="5"/>
  <c r="J56" i="5"/>
  <c r="J57" i="5"/>
  <c r="J58" i="5"/>
  <c r="F58" i="5"/>
  <c r="E58" i="5"/>
  <c r="D58" i="5"/>
  <c r="C58" i="5"/>
  <c r="N57" i="5"/>
  <c r="M57" i="5"/>
  <c r="F57" i="5"/>
  <c r="E57" i="5"/>
  <c r="D57" i="5"/>
  <c r="C57" i="5"/>
  <c r="N56" i="5"/>
  <c r="M56" i="5"/>
  <c r="N55" i="5"/>
  <c r="M55" i="5"/>
  <c r="N54" i="5"/>
  <c r="M54" i="5"/>
  <c r="N53" i="5"/>
  <c r="M53" i="5"/>
  <c r="N52" i="5"/>
  <c r="M52" i="5"/>
  <c r="N51" i="5"/>
  <c r="M51" i="5"/>
  <c r="N50" i="5"/>
  <c r="M50" i="5"/>
  <c r="N49" i="5"/>
  <c r="M49" i="5"/>
  <c r="N48" i="5"/>
  <c r="M48" i="5"/>
  <c r="N47" i="5"/>
  <c r="M47" i="5"/>
  <c r="N46" i="5"/>
  <c r="M46" i="5"/>
  <c r="N45" i="5"/>
  <c r="M45" i="5"/>
  <c r="N44" i="5"/>
  <c r="M44" i="5"/>
  <c r="N43" i="5"/>
  <c r="M43" i="5"/>
  <c r="N42" i="5"/>
  <c r="M42" i="5"/>
  <c r="N41" i="5"/>
  <c r="M41" i="5"/>
  <c r="N40" i="5"/>
  <c r="M40" i="5"/>
  <c r="N39" i="5"/>
  <c r="M39" i="5"/>
  <c r="N38" i="5"/>
  <c r="M38" i="5"/>
  <c r="N37" i="5"/>
  <c r="M37" i="5"/>
  <c r="N36" i="5"/>
  <c r="M36" i="5"/>
  <c r="N35" i="5"/>
  <c r="M35" i="5"/>
  <c r="N34" i="5"/>
  <c r="M34" i="5"/>
  <c r="A34" i="5"/>
  <c r="N33" i="5"/>
  <c r="M33" i="5"/>
  <c r="A33" i="5"/>
  <c r="N32" i="5"/>
  <c r="M32" i="5"/>
  <c r="A32" i="5"/>
  <c r="N31" i="5"/>
  <c r="M31" i="5"/>
  <c r="A31" i="5"/>
  <c r="N30" i="5"/>
  <c r="M30" i="5"/>
  <c r="A30" i="5"/>
  <c r="N29" i="5"/>
  <c r="M29" i="5"/>
  <c r="A29" i="5"/>
  <c r="N28" i="5"/>
  <c r="M28" i="5"/>
  <c r="A28" i="5"/>
  <c r="N27" i="5"/>
  <c r="M27" i="5"/>
  <c r="N26" i="5"/>
  <c r="M26" i="5"/>
  <c r="N25" i="5"/>
  <c r="M25" i="5"/>
  <c r="N24" i="5"/>
  <c r="M24" i="5"/>
  <c r="N23" i="5"/>
  <c r="M23" i="5"/>
  <c r="N22" i="5"/>
  <c r="M22" i="5"/>
  <c r="N21" i="5"/>
  <c r="M21" i="5"/>
  <c r="N20" i="5"/>
  <c r="M20" i="5"/>
  <c r="N19" i="5"/>
  <c r="M19" i="5"/>
  <c r="N18" i="5"/>
  <c r="M18" i="5"/>
  <c r="A18" i="5"/>
  <c r="N17" i="5"/>
  <c r="M17" i="5"/>
  <c r="A17" i="5"/>
  <c r="N16" i="5"/>
  <c r="M16" i="5"/>
  <c r="A16" i="5"/>
  <c r="N15" i="5"/>
  <c r="M15" i="5"/>
  <c r="A15" i="5"/>
  <c r="N14" i="5"/>
  <c r="M14" i="5"/>
  <c r="A14" i="5"/>
  <c r="N13" i="5"/>
  <c r="M13" i="5"/>
  <c r="A13" i="5"/>
  <c r="N12" i="5"/>
  <c r="M12" i="5"/>
  <c r="A12" i="5"/>
  <c r="N11" i="5"/>
  <c r="M11" i="5"/>
  <c r="A11" i="5"/>
  <c r="N10" i="5"/>
  <c r="M10" i="5"/>
  <c r="A10" i="5"/>
  <c r="B8" i="5"/>
  <c r="B7" i="5"/>
  <c r="B6" i="5"/>
  <c r="B5" i="5"/>
  <c r="B4" i="5"/>
  <c r="B3" i="5"/>
  <c r="B2" i="5"/>
  <c r="B1" i="5"/>
  <c r="T59" i="4"/>
  <c r="U59" i="4"/>
  <c r="D59" i="4"/>
  <c r="T58" i="4"/>
  <c r="U58" i="4"/>
  <c r="D58" i="4"/>
  <c r="T57" i="4"/>
  <c r="U57" i="4"/>
  <c r="D57" i="4"/>
  <c r="T56" i="4"/>
  <c r="U56" i="4"/>
  <c r="D56" i="4"/>
  <c r="T55" i="4"/>
  <c r="U55" i="4"/>
  <c r="D55" i="4"/>
  <c r="T54" i="4"/>
  <c r="U54" i="4"/>
  <c r="D54" i="4"/>
  <c r="T53" i="4"/>
  <c r="U53" i="4"/>
  <c r="D53" i="4"/>
  <c r="T52" i="4"/>
  <c r="U52" i="4"/>
  <c r="D52" i="4"/>
  <c r="T51" i="4"/>
  <c r="U51" i="4"/>
  <c r="D51" i="4"/>
  <c r="T50" i="4"/>
  <c r="U50" i="4"/>
  <c r="D50" i="4"/>
  <c r="T49" i="4"/>
  <c r="U49" i="4"/>
  <c r="D49"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T48" i="4"/>
  <c r="U48" i="4"/>
  <c r="D48" i="4"/>
  <c r="T47" i="4"/>
  <c r="U47" i="4"/>
  <c r="D47" i="4"/>
  <c r="T46" i="4"/>
  <c r="U46" i="4"/>
  <c r="D46" i="4"/>
  <c r="T45" i="4"/>
  <c r="U45" i="4"/>
  <c r="D45" i="4"/>
  <c r="T44" i="4"/>
  <c r="U44" i="4"/>
  <c r="D44" i="4"/>
  <c r="T43" i="4"/>
  <c r="U43" i="4"/>
  <c r="D43" i="4"/>
  <c r="T42" i="4"/>
  <c r="U42" i="4"/>
  <c r="D42" i="4"/>
  <c r="T41" i="4"/>
  <c r="U41" i="4"/>
  <c r="D41" i="4"/>
  <c r="T40" i="4"/>
  <c r="U40" i="4"/>
  <c r="D40" i="4"/>
  <c r="T39" i="4"/>
  <c r="U39" i="4"/>
  <c r="D39" i="4"/>
  <c r="T38" i="4"/>
  <c r="U38" i="4"/>
  <c r="D38" i="4"/>
  <c r="T37" i="4"/>
  <c r="U37" i="4"/>
  <c r="D37" i="4"/>
  <c r="T36" i="4"/>
  <c r="U36" i="4"/>
  <c r="D36" i="4"/>
  <c r="T35" i="4"/>
  <c r="U35" i="4"/>
  <c r="D35" i="4"/>
  <c r="T34" i="4"/>
  <c r="U34" i="4"/>
  <c r="D34" i="4"/>
  <c r="T33" i="4"/>
  <c r="U33" i="4"/>
  <c r="D33" i="4"/>
  <c r="T32" i="4"/>
  <c r="U32" i="4"/>
  <c r="D32" i="4"/>
  <c r="T31" i="4"/>
  <c r="U31" i="4"/>
  <c r="D31" i="4"/>
  <c r="T30" i="4"/>
  <c r="U30" i="4"/>
  <c r="D30" i="4"/>
  <c r="T29" i="4"/>
  <c r="U29" i="4"/>
  <c r="D29" i="4"/>
  <c r="T28" i="4"/>
  <c r="U28" i="4"/>
  <c r="D28" i="4"/>
  <c r="T27" i="4"/>
  <c r="U27" i="4"/>
  <c r="D27" i="4"/>
  <c r="T26" i="4"/>
  <c r="U26" i="4"/>
  <c r="D26" i="4"/>
  <c r="T25" i="4"/>
  <c r="U25" i="4"/>
  <c r="D25" i="4"/>
  <c r="T24" i="4"/>
  <c r="U24" i="4"/>
  <c r="D24" i="4"/>
  <c r="T23" i="4"/>
  <c r="U23" i="4"/>
  <c r="D23" i="4"/>
  <c r="T22" i="4"/>
  <c r="U22" i="4"/>
  <c r="D22" i="4"/>
  <c r="T21" i="4"/>
  <c r="U21" i="4"/>
  <c r="D21" i="4"/>
  <c r="T20" i="4"/>
  <c r="U20" i="4"/>
  <c r="D20" i="4"/>
  <c r="T19" i="4"/>
  <c r="U19" i="4"/>
  <c r="D19" i="4"/>
  <c r="T18" i="4"/>
  <c r="U18" i="4"/>
  <c r="D18" i="4"/>
  <c r="T17" i="4"/>
  <c r="U17" i="4"/>
  <c r="D17" i="4"/>
  <c r="T16" i="4"/>
  <c r="U16" i="4"/>
  <c r="D16" i="4"/>
  <c r="T15" i="4"/>
  <c r="U15" i="4"/>
  <c r="D15" i="4"/>
  <c r="T14" i="4"/>
  <c r="U14" i="4"/>
  <c r="D14" i="4"/>
  <c r="T13" i="4"/>
  <c r="U13" i="4"/>
  <c r="D13" i="4"/>
  <c r="T12" i="4"/>
  <c r="U12" i="4"/>
  <c r="D12" i="4"/>
  <c r="T11" i="4"/>
  <c r="U11" i="4"/>
  <c r="D11" i="4"/>
  <c r="R59" i="4"/>
  <c r="S59" i="4"/>
  <c r="C59" i="4"/>
  <c r="R58" i="4"/>
  <c r="S58" i="4"/>
  <c r="C58" i="4"/>
  <c r="R57" i="4"/>
  <c r="S57" i="4"/>
  <c r="C57" i="4"/>
  <c r="R56" i="4"/>
  <c r="S56" i="4"/>
  <c r="C56" i="4"/>
  <c r="R55" i="4"/>
  <c r="S55" i="4"/>
  <c r="C55" i="4"/>
  <c r="R54" i="4"/>
  <c r="S54" i="4"/>
  <c r="C54" i="4"/>
  <c r="R53" i="4"/>
  <c r="S53" i="4"/>
  <c r="C53" i="4"/>
  <c r="R52" i="4"/>
  <c r="S52" i="4"/>
  <c r="C52" i="4"/>
  <c r="R51" i="4"/>
  <c r="S51" i="4"/>
  <c r="C51" i="4"/>
  <c r="R50" i="4"/>
  <c r="S50" i="4"/>
  <c r="C50" i="4"/>
  <c r="R49" i="4"/>
  <c r="S49" i="4"/>
  <c r="C49" i="4"/>
  <c r="R48" i="4"/>
  <c r="S48" i="4"/>
  <c r="C48" i="4"/>
  <c r="R47" i="4"/>
  <c r="S47" i="4"/>
  <c r="C47" i="4"/>
  <c r="R46" i="4"/>
  <c r="S46" i="4"/>
  <c r="C46" i="4"/>
  <c r="R45" i="4"/>
  <c r="S45" i="4"/>
  <c r="C45" i="4"/>
  <c r="R44" i="4"/>
  <c r="S44" i="4"/>
  <c r="C44" i="4"/>
  <c r="R43" i="4"/>
  <c r="S43" i="4"/>
  <c r="C43" i="4"/>
  <c r="R42" i="4"/>
  <c r="S42" i="4"/>
  <c r="C42" i="4"/>
  <c r="R41" i="4"/>
  <c r="S41" i="4"/>
  <c r="C41" i="4"/>
  <c r="R40" i="4"/>
  <c r="S40" i="4"/>
  <c r="C40" i="4"/>
  <c r="R39" i="4"/>
  <c r="S39" i="4"/>
  <c r="C39" i="4"/>
  <c r="R38" i="4"/>
  <c r="S38" i="4"/>
  <c r="C38" i="4"/>
  <c r="R37" i="4"/>
  <c r="S37" i="4"/>
  <c r="C37" i="4"/>
  <c r="R36" i="4"/>
  <c r="S36" i="4"/>
  <c r="C36" i="4"/>
  <c r="R35" i="4"/>
  <c r="S35" i="4"/>
  <c r="C35" i="4"/>
  <c r="R34" i="4"/>
  <c r="S34" i="4"/>
  <c r="C34" i="4"/>
  <c r="R33" i="4"/>
  <c r="S33" i="4"/>
  <c r="C33" i="4"/>
  <c r="R32" i="4"/>
  <c r="S32" i="4"/>
  <c r="C32" i="4"/>
  <c r="R31" i="4"/>
  <c r="S31" i="4"/>
  <c r="C31" i="4"/>
  <c r="R30" i="4"/>
  <c r="S30" i="4"/>
  <c r="C30" i="4"/>
  <c r="R29" i="4"/>
  <c r="S29" i="4"/>
  <c r="C29" i="4"/>
  <c r="R28" i="4"/>
  <c r="S28" i="4"/>
  <c r="C28" i="4"/>
  <c r="R27" i="4"/>
  <c r="S27" i="4"/>
  <c r="C27" i="4"/>
  <c r="R26" i="4"/>
  <c r="S26" i="4"/>
  <c r="C26" i="4"/>
  <c r="R25" i="4"/>
  <c r="S25" i="4"/>
  <c r="C25" i="4"/>
  <c r="R24" i="4"/>
  <c r="S24" i="4"/>
  <c r="C24" i="4"/>
  <c r="R23" i="4"/>
  <c r="S23" i="4"/>
  <c r="C23" i="4"/>
  <c r="R22" i="4"/>
  <c r="S22" i="4"/>
  <c r="C22" i="4"/>
  <c r="R21" i="4"/>
  <c r="S21" i="4"/>
  <c r="C21" i="4"/>
  <c r="R20" i="4"/>
  <c r="S20" i="4"/>
  <c r="C20" i="4"/>
  <c r="R19" i="4"/>
  <c r="S19" i="4"/>
  <c r="C19" i="4"/>
  <c r="R18" i="4"/>
  <c r="S18" i="4"/>
  <c r="C18" i="4"/>
  <c r="R17" i="4"/>
  <c r="S17" i="4"/>
  <c r="C17" i="4"/>
  <c r="R16" i="4"/>
  <c r="S16" i="4"/>
  <c r="C16" i="4"/>
  <c r="R15" i="4"/>
  <c r="S15" i="4"/>
  <c r="C15" i="4"/>
  <c r="R14" i="4"/>
  <c r="S14" i="4"/>
  <c r="C14" i="4"/>
  <c r="R13" i="4"/>
  <c r="S13" i="4"/>
  <c r="C13" i="4"/>
  <c r="R12" i="4"/>
  <c r="S12" i="4"/>
  <c r="C12" i="4"/>
  <c r="R11" i="4"/>
  <c r="S11" i="4"/>
  <c r="C11" i="4"/>
  <c r="U10" i="4"/>
  <c r="T10" i="4"/>
  <c r="S10" i="4"/>
  <c r="R10" i="4"/>
  <c r="M10" i="4"/>
  <c r="L10" i="4"/>
  <c r="K10" i="4"/>
  <c r="J10" i="4"/>
  <c r="I10" i="4"/>
  <c r="H10" i="4"/>
  <c r="G10" i="4"/>
  <c r="F10" i="4"/>
  <c r="M59" i="4"/>
  <c r="L59" i="4"/>
  <c r="K59" i="4"/>
  <c r="J59" i="4"/>
  <c r="I59" i="4"/>
  <c r="H59" i="4"/>
  <c r="G59" i="4"/>
  <c r="F59" i="4"/>
  <c r="E59" i="4"/>
  <c r="M58" i="4"/>
  <c r="L58" i="4"/>
  <c r="K58" i="4"/>
  <c r="J58" i="4"/>
  <c r="I58" i="4"/>
  <c r="H58" i="4"/>
  <c r="G58" i="4"/>
  <c r="F58" i="4"/>
  <c r="E58" i="4"/>
  <c r="M57" i="4"/>
  <c r="L57" i="4"/>
  <c r="K57" i="4"/>
  <c r="J57" i="4"/>
  <c r="I57" i="4"/>
  <c r="H57" i="4"/>
  <c r="G57" i="4"/>
  <c r="F57" i="4"/>
  <c r="E57" i="4"/>
  <c r="M56" i="4"/>
  <c r="L56" i="4"/>
  <c r="K56" i="4"/>
  <c r="J56" i="4"/>
  <c r="I56" i="4"/>
  <c r="H56" i="4"/>
  <c r="G56" i="4"/>
  <c r="F56" i="4"/>
  <c r="E56" i="4"/>
  <c r="M55" i="4"/>
  <c r="L55" i="4"/>
  <c r="K55" i="4"/>
  <c r="J55" i="4"/>
  <c r="I55" i="4"/>
  <c r="H55" i="4"/>
  <c r="G55" i="4"/>
  <c r="F55" i="4"/>
  <c r="E55" i="4"/>
  <c r="M54" i="4"/>
  <c r="L54" i="4"/>
  <c r="K54" i="4"/>
  <c r="J54" i="4"/>
  <c r="I54" i="4"/>
  <c r="H54" i="4"/>
  <c r="G54" i="4"/>
  <c r="F54" i="4"/>
  <c r="E54" i="4"/>
  <c r="M53" i="4"/>
  <c r="L53" i="4"/>
  <c r="K53" i="4"/>
  <c r="J53" i="4"/>
  <c r="I53" i="4"/>
  <c r="H53" i="4"/>
  <c r="G53" i="4"/>
  <c r="F53" i="4"/>
  <c r="E53" i="4"/>
  <c r="M52" i="4"/>
  <c r="L52" i="4"/>
  <c r="K52" i="4"/>
  <c r="J52" i="4"/>
  <c r="I52" i="4"/>
  <c r="H52" i="4"/>
  <c r="G52" i="4"/>
  <c r="F52" i="4"/>
  <c r="E52" i="4"/>
  <c r="M51" i="4"/>
  <c r="L51" i="4"/>
  <c r="K51" i="4"/>
  <c r="J51" i="4"/>
  <c r="I51" i="4"/>
  <c r="H51" i="4"/>
  <c r="G51" i="4"/>
  <c r="F51" i="4"/>
  <c r="E51" i="4"/>
  <c r="M50" i="4"/>
  <c r="L50" i="4"/>
  <c r="K50" i="4"/>
  <c r="J50" i="4"/>
  <c r="I50" i="4"/>
  <c r="H50" i="4"/>
  <c r="G50" i="4"/>
  <c r="F50" i="4"/>
  <c r="E50" i="4"/>
  <c r="M49" i="4"/>
  <c r="L49" i="4"/>
  <c r="K49" i="4"/>
  <c r="J49" i="4"/>
  <c r="I49" i="4"/>
  <c r="H49" i="4"/>
  <c r="G49" i="4"/>
  <c r="F49" i="4"/>
  <c r="E49" i="4"/>
  <c r="M48" i="4"/>
  <c r="L48" i="4"/>
  <c r="K48" i="4"/>
  <c r="J48" i="4"/>
  <c r="I48" i="4"/>
  <c r="H48" i="4"/>
  <c r="G48" i="4"/>
  <c r="F48" i="4"/>
  <c r="E48" i="4"/>
  <c r="M47" i="4"/>
  <c r="L47" i="4"/>
  <c r="K47" i="4"/>
  <c r="J47" i="4"/>
  <c r="I47" i="4"/>
  <c r="H47" i="4"/>
  <c r="G47" i="4"/>
  <c r="F47" i="4"/>
  <c r="E47" i="4"/>
  <c r="M46" i="4"/>
  <c r="L46" i="4"/>
  <c r="K46" i="4"/>
  <c r="J46" i="4"/>
  <c r="I46" i="4"/>
  <c r="H46" i="4"/>
  <c r="G46" i="4"/>
  <c r="F46" i="4"/>
  <c r="E46" i="4"/>
  <c r="M45" i="4"/>
  <c r="L45" i="4"/>
  <c r="K45" i="4"/>
  <c r="J45" i="4"/>
  <c r="I45" i="4"/>
  <c r="H45" i="4"/>
  <c r="G45" i="4"/>
  <c r="F45" i="4"/>
  <c r="E45" i="4"/>
  <c r="M44" i="4"/>
  <c r="L44" i="4"/>
  <c r="K44" i="4"/>
  <c r="J44" i="4"/>
  <c r="I44" i="4"/>
  <c r="H44" i="4"/>
  <c r="G44" i="4"/>
  <c r="F44" i="4"/>
  <c r="E44" i="4"/>
  <c r="M43" i="4"/>
  <c r="L43" i="4"/>
  <c r="K43" i="4"/>
  <c r="J43" i="4"/>
  <c r="I43" i="4"/>
  <c r="H43" i="4"/>
  <c r="G43" i="4"/>
  <c r="F43" i="4"/>
  <c r="E43" i="4"/>
  <c r="M42" i="4"/>
  <c r="L42" i="4"/>
  <c r="K42" i="4"/>
  <c r="J42" i="4"/>
  <c r="I42" i="4"/>
  <c r="H42" i="4"/>
  <c r="G42" i="4"/>
  <c r="F42" i="4"/>
  <c r="E42" i="4"/>
  <c r="M41" i="4"/>
  <c r="L41" i="4"/>
  <c r="K41" i="4"/>
  <c r="J41" i="4"/>
  <c r="I41" i="4"/>
  <c r="H41" i="4"/>
  <c r="G41" i="4"/>
  <c r="F41" i="4"/>
  <c r="E41" i="4"/>
  <c r="M40" i="4"/>
  <c r="L40" i="4"/>
  <c r="K40" i="4"/>
  <c r="J40" i="4"/>
  <c r="I40" i="4"/>
  <c r="H40" i="4"/>
  <c r="G40" i="4"/>
  <c r="F40" i="4"/>
  <c r="E40" i="4"/>
  <c r="M39" i="4"/>
  <c r="L39" i="4"/>
  <c r="K39" i="4"/>
  <c r="J39" i="4"/>
  <c r="I39" i="4"/>
  <c r="H39" i="4"/>
  <c r="G39" i="4"/>
  <c r="F39" i="4"/>
  <c r="E39" i="4"/>
  <c r="M38" i="4"/>
  <c r="L38" i="4"/>
  <c r="K38" i="4"/>
  <c r="J38" i="4"/>
  <c r="I38" i="4"/>
  <c r="H38" i="4"/>
  <c r="G38" i="4"/>
  <c r="F38" i="4"/>
  <c r="E38" i="4"/>
  <c r="M37" i="4"/>
  <c r="L37" i="4"/>
  <c r="K37" i="4"/>
  <c r="J37" i="4"/>
  <c r="I37" i="4"/>
  <c r="H37" i="4"/>
  <c r="G37" i="4"/>
  <c r="F37" i="4"/>
  <c r="E37" i="4"/>
  <c r="M36" i="4"/>
  <c r="L36" i="4"/>
  <c r="K36" i="4"/>
  <c r="J36" i="4"/>
  <c r="I36" i="4"/>
  <c r="H36" i="4"/>
  <c r="G36" i="4"/>
  <c r="F36" i="4"/>
  <c r="E36" i="4"/>
  <c r="M35" i="4"/>
  <c r="L35" i="4"/>
  <c r="K35" i="4"/>
  <c r="J35" i="4"/>
  <c r="I35" i="4"/>
  <c r="H35" i="4"/>
  <c r="G35" i="4"/>
  <c r="F35" i="4"/>
  <c r="E35" i="4"/>
  <c r="M34" i="4"/>
  <c r="L34" i="4"/>
  <c r="K34" i="4"/>
  <c r="J34" i="4"/>
  <c r="I34" i="4"/>
  <c r="H34" i="4"/>
  <c r="G34" i="4"/>
  <c r="F34" i="4"/>
  <c r="E34" i="4"/>
  <c r="M33" i="4"/>
  <c r="L33" i="4"/>
  <c r="K33" i="4"/>
  <c r="J33" i="4"/>
  <c r="I33" i="4"/>
  <c r="H33" i="4"/>
  <c r="G33" i="4"/>
  <c r="F33" i="4"/>
  <c r="E33" i="4"/>
  <c r="M32" i="4"/>
  <c r="L32" i="4"/>
  <c r="K32" i="4"/>
  <c r="J32" i="4"/>
  <c r="I32" i="4"/>
  <c r="H32" i="4"/>
  <c r="G32" i="4"/>
  <c r="F32" i="4"/>
  <c r="E32" i="4"/>
  <c r="M31" i="4"/>
  <c r="L31" i="4"/>
  <c r="K31" i="4"/>
  <c r="J31" i="4"/>
  <c r="I31" i="4"/>
  <c r="H31" i="4"/>
  <c r="G31" i="4"/>
  <c r="F31" i="4"/>
  <c r="E31" i="4"/>
  <c r="M30" i="4"/>
  <c r="L30" i="4"/>
  <c r="K30" i="4"/>
  <c r="J30" i="4"/>
  <c r="I30" i="4"/>
  <c r="H30" i="4"/>
  <c r="G30" i="4"/>
  <c r="F30" i="4"/>
  <c r="E30" i="4"/>
  <c r="M29" i="4"/>
  <c r="L29" i="4"/>
  <c r="K29" i="4"/>
  <c r="J29" i="4"/>
  <c r="I29" i="4"/>
  <c r="H29" i="4"/>
  <c r="G29" i="4"/>
  <c r="F29" i="4"/>
  <c r="E29" i="4"/>
  <c r="M28" i="4"/>
  <c r="L28" i="4"/>
  <c r="K28" i="4"/>
  <c r="J28" i="4"/>
  <c r="I28" i="4"/>
  <c r="H28" i="4"/>
  <c r="G28" i="4"/>
  <c r="F28" i="4"/>
  <c r="E28" i="4"/>
  <c r="M27" i="4"/>
  <c r="L27" i="4"/>
  <c r="K27" i="4"/>
  <c r="J27" i="4"/>
  <c r="I27" i="4"/>
  <c r="H27" i="4"/>
  <c r="G27" i="4"/>
  <c r="F27" i="4"/>
  <c r="E27" i="4"/>
  <c r="M26" i="4"/>
  <c r="L26" i="4"/>
  <c r="K26" i="4"/>
  <c r="J26" i="4"/>
  <c r="I26" i="4"/>
  <c r="H26" i="4"/>
  <c r="G26" i="4"/>
  <c r="F26" i="4"/>
  <c r="E26" i="4"/>
  <c r="M25" i="4"/>
  <c r="L25" i="4"/>
  <c r="K25" i="4"/>
  <c r="J25" i="4"/>
  <c r="I25" i="4"/>
  <c r="H25" i="4"/>
  <c r="G25" i="4"/>
  <c r="F25" i="4"/>
  <c r="E25" i="4"/>
  <c r="M24" i="4"/>
  <c r="L24" i="4"/>
  <c r="K24" i="4"/>
  <c r="J24" i="4"/>
  <c r="I24" i="4"/>
  <c r="H24" i="4"/>
  <c r="G24" i="4"/>
  <c r="F24" i="4"/>
  <c r="E24" i="4"/>
  <c r="M23" i="4"/>
  <c r="L23" i="4"/>
  <c r="K23" i="4"/>
  <c r="J23" i="4"/>
  <c r="I23" i="4"/>
  <c r="H23" i="4"/>
  <c r="G23" i="4"/>
  <c r="F23" i="4"/>
  <c r="E23" i="4"/>
  <c r="M22" i="4"/>
  <c r="L22" i="4"/>
  <c r="K22" i="4"/>
  <c r="J22" i="4"/>
  <c r="I22" i="4"/>
  <c r="H22" i="4"/>
  <c r="G22" i="4"/>
  <c r="F22" i="4"/>
  <c r="E22" i="4"/>
  <c r="M21" i="4"/>
  <c r="L21" i="4"/>
  <c r="K21" i="4"/>
  <c r="J21" i="4"/>
  <c r="I21" i="4"/>
  <c r="H21" i="4"/>
  <c r="G21" i="4"/>
  <c r="F21" i="4"/>
  <c r="E21" i="4"/>
  <c r="M20" i="4"/>
  <c r="L20" i="4"/>
  <c r="K20" i="4"/>
  <c r="J20" i="4"/>
  <c r="I20" i="4"/>
  <c r="H20" i="4"/>
  <c r="G20" i="4"/>
  <c r="F20" i="4"/>
  <c r="E20" i="4"/>
  <c r="M19" i="4"/>
  <c r="L19" i="4"/>
  <c r="K19" i="4"/>
  <c r="J19" i="4"/>
  <c r="I19" i="4"/>
  <c r="H19" i="4"/>
  <c r="G19" i="4"/>
  <c r="F19" i="4"/>
  <c r="E19" i="4"/>
  <c r="M18" i="4"/>
  <c r="L18" i="4"/>
  <c r="K18" i="4"/>
  <c r="J18" i="4"/>
  <c r="I18" i="4"/>
  <c r="H18" i="4"/>
  <c r="G18" i="4"/>
  <c r="F18" i="4"/>
  <c r="E18" i="4"/>
  <c r="M17" i="4"/>
  <c r="L17" i="4"/>
  <c r="K17" i="4"/>
  <c r="J17" i="4"/>
  <c r="I17" i="4"/>
  <c r="H17" i="4"/>
  <c r="G17" i="4"/>
  <c r="F17" i="4"/>
  <c r="E17" i="4"/>
  <c r="M16" i="4"/>
  <c r="L16" i="4"/>
  <c r="K16" i="4"/>
  <c r="J16" i="4"/>
  <c r="I16" i="4"/>
  <c r="H16" i="4"/>
  <c r="G16" i="4"/>
  <c r="F16" i="4"/>
  <c r="E16" i="4"/>
  <c r="M15" i="4"/>
  <c r="L15" i="4"/>
  <c r="K15" i="4"/>
  <c r="J15" i="4"/>
  <c r="I15" i="4"/>
  <c r="H15" i="4"/>
  <c r="G15" i="4"/>
  <c r="F15" i="4"/>
  <c r="E15" i="4"/>
  <c r="M14" i="4"/>
  <c r="L14" i="4"/>
  <c r="K14" i="4"/>
  <c r="J14" i="4"/>
  <c r="I14" i="4"/>
  <c r="H14" i="4"/>
  <c r="G14" i="4"/>
  <c r="F14" i="4"/>
  <c r="E14" i="4"/>
  <c r="M13" i="4"/>
  <c r="L13" i="4"/>
  <c r="K13" i="4"/>
  <c r="J13" i="4"/>
  <c r="I13" i="4"/>
  <c r="H13" i="4"/>
  <c r="G13" i="4"/>
  <c r="F13" i="4"/>
  <c r="E13" i="4"/>
  <c r="M12" i="4"/>
  <c r="L12" i="4"/>
  <c r="K12" i="4"/>
  <c r="J12" i="4"/>
  <c r="I12" i="4"/>
  <c r="H12" i="4"/>
  <c r="G12" i="4"/>
  <c r="F12" i="4"/>
  <c r="E12" i="4"/>
  <c r="M11" i="4"/>
  <c r="L11" i="4"/>
  <c r="K11" i="4"/>
  <c r="J11" i="4"/>
  <c r="I11" i="4"/>
  <c r="H11" i="4"/>
  <c r="G11" i="4"/>
  <c r="F11" i="4"/>
  <c r="E11" i="4"/>
  <c r="E10" i="4"/>
  <c r="Q49" i="4"/>
  <c r="Q50" i="4"/>
  <c r="Q51" i="4"/>
  <c r="Q52" i="4"/>
  <c r="Q53" i="4"/>
  <c r="Q54" i="4"/>
  <c r="Q55" i="4"/>
  <c r="Q56" i="4"/>
  <c r="Q57" i="4"/>
  <c r="Q58" i="4"/>
  <c r="D10" i="4"/>
  <c r="C10" i="4"/>
  <c r="A27" i="4"/>
  <c r="A26" i="4"/>
  <c r="A25" i="4"/>
  <c r="A24" i="4"/>
  <c r="A23" i="4"/>
  <c r="A22" i="4"/>
  <c r="A21" i="4"/>
  <c r="A20" i="4"/>
  <c r="A19" i="4"/>
  <c r="B8" i="4"/>
  <c r="B7" i="4"/>
  <c r="B6" i="4"/>
  <c r="A59" i="4"/>
  <c r="A58" i="4"/>
  <c r="A57" i="4"/>
  <c r="A56" i="4"/>
  <c r="A55" i="4"/>
  <c r="A54" i="4"/>
  <c r="A53" i="4"/>
  <c r="A52" i="4"/>
  <c r="A51" i="4"/>
  <c r="A50" i="4"/>
  <c r="A49" i="4"/>
  <c r="A48" i="4"/>
  <c r="A47" i="4"/>
  <c r="A46" i="4"/>
  <c r="A45" i="4"/>
  <c r="A44" i="4"/>
  <c r="A43" i="4"/>
  <c r="A42" i="4"/>
  <c r="A41" i="4"/>
  <c r="A40" i="4"/>
  <c r="A18" i="4"/>
  <c r="A17" i="4"/>
  <c r="A16" i="4"/>
  <c r="A15" i="4"/>
  <c r="A14" i="4"/>
  <c r="A13" i="4"/>
  <c r="A12" i="4"/>
  <c r="A11" i="4"/>
  <c r="A10" i="4"/>
  <c r="A39" i="4"/>
  <c r="A38" i="4"/>
  <c r="A37" i="4"/>
  <c r="A36" i="4"/>
  <c r="A35" i="4"/>
  <c r="A34" i="4"/>
  <c r="A33" i="4"/>
  <c r="A32" i="4"/>
  <c r="A31" i="4"/>
  <c r="A30" i="4"/>
  <c r="A29" i="4"/>
  <c r="A28" i="4"/>
  <c r="B4" i="4"/>
  <c r="B3" i="4"/>
  <c r="B5" i="4"/>
  <c r="B2" i="4"/>
  <c r="B1" i="4"/>
</calcChain>
</file>

<file path=xl/sharedStrings.xml><?xml version="1.0" encoding="utf-8"?>
<sst xmlns="http://schemas.openxmlformats.org/spreadsheetml/2006/main" count="98" uniqueCount="70">
  <si>
    <t>所属団体</t>
    <phoneticPr fontId="1"/>
  </si>
  <si>
    <t>連絡者住所</t>
    <phoneticPr fontId="1"/>
  </si>
  <si>
    <t>申し込み大会名</t>
    <phoneticPr fontId="1"/>
  </si>
  <si>
    <t>性</t>
    <phoneticPr fontId="1"/>
  </si>
  <si>
    <t>名</t>
    <phoneticPr fontId="1"/>
  </si>
  <si>
    <t>種目※</t>
    <phoneticPr fontId="1"/>
  </si>
  <si>
    <t>連絡者氏名</t>
    <phoneticPr fontId="1"/>
  </si>
  <si>
    <t>*種目ごとに申請ファイルを作成して下さい。
*仮ドロー制作に使用致しますので、所属名など記入漏れの無いようご記入下さい。
*本大会申込書に記載頂きました個人情報につきましては、年齢基準の確認及び大会に関わる諸連絡に使用しますとともに氏名・所属・登録番号につきましては、本大会プログラムに掲載いたします。また、氏名・所属・登録番号につきましては、日本テニス協会と各地域テニス協会及び都道府県テニス協会間の大会資料として使用させて頂く他、テニスランキングに掲載し公開いたします。更に大会の記録として本協会のホームページや記念誌等へ掲載させていただきます。
尚、その他の個人情報につきましては、本人の同意を得ることなく、第三者に提供致しません。</t>
    <phoneticPr fontId="1"/>
  </si>
  <si>
    <t>大会名</t>
    <phoneticPr fontId="1"/>
  </si>
  <si>
    <t>連絡者氏名</t>
    <phoneticPr fontId="1"/>
  </si>
  <si>
    <t>連絡者住所</t>
    <phoneticPr fontId="1"/>
  </si>
  <si>
    <t>Emailアドレス</t>
    <phoneticPr fontId="1"/>
  </si>
  <si>
    <t>TEL</t>
    <phoneticPr fontId="1"/>
  </si>
  <si>
    <t>FAX</t>
    <phoneticPr fontId="1"/>
  </si>
  <si>
    <t>TEL</t>
    <phoneticPr fontId="1"/>
  </si>
  <si>
    <t>FAX</t>
    <phoneticPr fontId="1"/>
  </si>
  <si>
    <t>No</t>
    <phoneticPr fontId="1"/>
  </si>
  <si>
    <t>所属名</t>
    <phoneticPr fontId="1"/>
  </si>
  <si>
    <t>種目（男子or女子）</t>
    <phoneticPr fontId="1"/>
  </si>
  <si>
    <t>せい</t>
    <phoneticPr fontId="1"/>
  </si>
  <si>
    <t>めい</t>
    <phoneticPr fontId="1"/>
  </si>
  <si>
    <t>NO</t>
    <phoneticPr fontId="1"/>
  </si>
  <si>
    <t>大会時の学年</t>
    <rPh sb="0" eb="3">
      <t>タイカイジノガクネン</t>
    </rPh>
    <phoneticPr fontId="1"/>
  </si>
  <si>
    <t>所属名</t>
  </si>
  <si>
    <t>生年月日（西暦）</t>
  </si>
  <si>
    <t>生年月日（西暦）</t>
    <phoneticPr fontId="1"/>
  </si>
  <si>
    <t>年齢</t>
    <rPh sb="0" eb="2">
      <t>ネンレイ</t>
    </rPh>
    <phoneticPr fontId="1"/>
  </si>
  <si>
    <t>保護者指名</t>
    <rPh sb="0" eb="5">
      <t>ホゴシャシメイ</t>
    </rPh>
    <phoneticPr fontId="1"/>
  </si>
  <si>
    <t>TEL</t>
  </si>
  <si>
    <t>FAX</t>
  </si>
  <si>
    <t>参考戦績</t>
    <rPh sb="0" eb="4">
      <t>サンコウセンセキ</t>
    </rPh>
    <phoneticPr fontId="1"/>
  </si>
  <si>
    <t>住所</t>
    <rPh sb="0" eb="2">
      <t>ジュウショ</t>
    </rPh>
    <phoneticPr fontId="1"/>
  </si>
  <si>
    <t>氏名</t>
    <rPh sb="0" eb="2">
      <t>シメイ</t>
    </rPh>
    <phoneticPr fontId="1"/>
  </si>
  <si>
    <t>ふりがな</t>
    <phoneticPr fontId="1"/>
  </si>
  <si>
    <t>※リストより選択、大会によっては、ない種目があるので注意して選択してください</t>
    <phoneticPr fontId="1"/>
  </si>
  <si>
    <t>大会ID</t>
    <rPh sb="0" eb="2">
      <t>タイカイ</t>
    </rPh>
    <phoneticPr fontId="1"/>
  </si>
  <si>
    <t>団体ID</t>
    <rPh sb="0" eb="2">
      <t>ダンタイ</t>
    </rPh>
    <phoneticPr fontId="1"/>
  </si>
  <si>
    <t>←要団体リスト＆団体ID</t>
    <rPh sb="1" eb="2">
      <t>ヨウ</t>
    </rPh>
    <rPh sb="2" eb="4">
      <t>ダンタイリスト</t>
    </rPh>
    <rPh sb="8" eb="10">
      <t>ダンタイ</t>
    </rPh>
    <phoneticPr fontId="1"/>
  </si>
  <si>
    <t>記入例</t>
    <rPh sb="0" eb="3">
      <t>キニュウレイ</t>
    </rPh>
    <phoneticPr fontId="1"/>
  </si>
  <si>
    <t>宮城</t>
    <rPh sb="0" eb="2">
      <t>ミヤギ</t>
    </rPh>
    <phoneticPr fontId="1"/>
  </si>
  <si>
    <t>太郎</t>
    <rPh sb="0" eb="2">
      <t>タロウ</t>
    </rPh>
    <phoneticPr fontId="1"/>
  </si>
  <si>
    <t>みやぎ</t>
    <phoneticPr fontId="1"/>
  </si>
  <si>
    <t>たろう</t>
    <phoneticPr fontId="1"/>
  </si>
  <si>
    <t>宮城県TA</t>
    <rPh sb="0" eb="3">
      <t>ミヤギケンテニス</t>
    </rPh>
    <phoneticPr fontId="1"/>
  </si>
  <si>
    <t>宮城二郎</t>
    <rPh sb="0" eb="2">
      <t>ミヤギ</t>
    </rPh>
    <rPh sb="2" eb="4">
      <t>ジロウ</t>
    </rPh>
    <phoneticPr fontId="1"/>
  </si>
  <si>
    <t>仙台市宮城野区榴岡●ー●</t>
    <rPh sb="0" eb="3">
      <t>センダイシ</t>
    </rPh>
    <rPh sb="3" eb="7">
      <t>ミヤギノク</t>
    </rPh>
    <rPh sb="7" eb="9">
      <t>ツツジガオカ</t>
    </rPh>
    <phoneticPr fontId="1"/>
  </si>
  <si>
    <t>022111333</t>
    <phoneticPr fontId="1"/>
  </si>
  <si>
    <t>0224445555</t>
    <phoneticPr fontId="1"/>
  </si>
  <si>
    <t>性、名の文字間にスペースは入れないでください</t>
    <rPh sb="0" eb="1">
      <t>セイ</t>
    </rPh>
    <rPh sb="2" eb="3">
      <t>メイ</t>
    </rPh>
    <rPh sb="4" eb="7">
      <t>モジカンニ</t>
    </rPh>
    <rPh sb="13" eb="14">
      <t>イレナイデクダサイ</t>
    </rPh>
    <phoneticPr fontId="1"/>
  </si>
  <si>
    <t>性</t>
    <rPh sb="0" eb="1">
      <t>セイ</t>
    </rPh>
    <phoneticPr fontId="1"/>
  </si>
  <si>
    <t>名</t>
    <rPh sb="0" eb="1">
      <t>メイ</t>
    </rPh>
    <phoneticPr fontId="1"/>
  </si>
  <si>
    <t>氏名1</t>
    <rPh sb="0" eb="2">
      <t>シメイ</t>
    </rPh>
    <phoneticPr fontId="1"/>
  </si>
  <si>
    <t>氏名２</t>
    <rPh sb="0" eb="2">
      <t>シメイ</t>
    </rPh>
    <phoneticPr fontId="1"/>
  </si>
  <si>
    <t>所属１</t>
    <rPh sb="0" eb="2">
      <t>ショゾク</t>
    </rPh>
    <phoneticPr fontId="1"/>
  </si>
  <si>
    <t>所属２</t>
    <rPh sb="0" eb="2">
      <t>ショゾク</t>
    </rPh>
    <phoneticPr fontId="1"/>
  </si>
  <si>
    <t>各大会共通ダブルス申込書（ジュニア用）</t>
    <phoneticPr fontId="1"/>
  </si>
  <si>
    <t>男子</t>
    <rPh sb="0" eb="2">
      <t>ダンシ</t>
    </rPh>
    <phoneticPr fontId="1"/>
  </si>
  <si>
    <t>U-18</t>
    <phoneticPr fontId="1"/>
  </si>
  <si>
    <t>女子</t>
    <rPh sb="0" eb="2">
      <t>ジョシ</t>
    </rPh>
    <phoneticPr fontId="1"/>
  </si>
  <si>
    <t>U-16</t>
    <phoneticPr fontId="1"/>
  </si>
  <si>
    <t>U-15</t>
    <phoneticPr fontId="1"/>
  </si>
  <si>
    <t>U-14</t>
    <phoneticPr fontId="1"/>
  </si>
  <si>
    <t>U-13</t>
    <phoneticPr fontId="1"/>
  </si>
  <si>
    <t>U-12</t>
    <phoneticPr fontId="1"/>
  </si>
  <si>
    <t>U-11</t>
    <phoneticPr fontId="1"/>
  </si>
  <si>
    <t>中学生</t>
    <rPh sb="0" eb="3">
      <t>チュウガクセイ</t>
    </rPh>
    <phoneticPr fontId="1"/>
  </si>
  <si>
    <t>小学生</t>
    <rPh sb="0" eb="3">
      <t>ショウガクセイ</t>
    </rPh>
    <phoneticPr fontId="1"/>
  </si>
  <si>
    <t>この申込書は宮城県テニス協会事務局へ電子メールで送ってください</t>
    <phoneticPr fontId="1"/>
  </si>
  <si>
    <t>メールアドレス：</t>
    <phoneticPr fontId="1"/>
  </si>
  <si>
    <t>mtajimu@nifty.com</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</si>
</sst>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月&quot;&quot;現&quot;&quot;在&quot;\)"/>
    <numFmt numFmtId="177" formatCode="yyyy/m/d;@"/>
  </numFmts>
  <fonts count="8" x14ac:knownFonts="1">
    <font>
      <sz val="11"/>
      <color theme="1"/>
      <name val="MS-PGothic"/>
      <family val="2"/>
      <charset val="128"/>
    </font>
    <font>
      <sz val="6"/>
      <name val="MS-PGothic"/>
      <family val="2"/>
      <charset val="128"/>
    </font>
    <font>
      <sz val="16"/>
      <color theme="1"/>
      <name val="MS-PGothic"/>
      <family val="2"/>
      <charset val="128"/>
    </font>
    <font>
      <sz val="10"/>
      <color theme="1"/>
      <name val="MS-PGothic"/>
      <family val="2"/>
      <charset val="128"/>
    </font>
    <font>
      <sz val="11"/>
      <color theme="0"/>
      <name val="MS-PGothic"/>
      <family val="2"/>
      <charset val="128"/>
    </font>
    <font>
      <u/>
      <sz val="11"/>
      <color theme="10"/>
      <name val="MS-PGothic"/>
      <family val="2"/>
      <charset val="128"/>
    </font>
    <font>
      <sz val="11"/>
      <color rgb="FFFF0000"/>
      <name val="MS-PGothic"/>
      <family val="2"/>
      <charset val="128"/>
    </font>
    <font>
      <u/>
      <sz val="14"/>
      <color rgb="FFFF0000"/>
      <name val="MS-PGothic"/>
      <family val="2"/>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bottom/>
      <diagonal/>
    </border>
  </borders>
  <cellStyleXfs count="2">
    <xf numFmtId="0" fontId="0" fillId="0" borderId="0"/>
    <xf numFmtId="0" fontId="5" fillId="0" borderId="0" applyNumberFormat="0" applyFill="0" applyBorder="0" applyAlignment="0" applyProtection="0"/>
  </cellStyleXfs>
  <cellXfs count="64">
    <xf numFmtId="0" fontId="0" fillId="0" borderId="0" xfId="0"/>
    <xf numFmtId="0" fontId="2" fillId="2" borderId="0" xfId="0" applyFont="1" applyFill="1" applyAlignment="1">
      <alignment vertical="center"/>
    </xf>
    <xf numFmtId="0" fontId="0" fillId="2" borderId="1"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0" xfId="0" applyFill="1" applyAlignment="1">
      <alignment horizontal="right" vertical="center"/>
    </xf>
    <xf numFmtId="0" fontId="0" fillId="2" borderId="0" xfId="0" applyFill="1" applyAlignment="1">
      <alignment horizontal="left" vertical="center"/>
    </xf>
    <xf numFmtId="0" fontId="0" fillId="2" borderId="1" xfId="0" applyFill="1" applyBorder="1" applyAlignment="1">
      <alignment horizontal="center" vertical="center"/>
    </xf>
    <xf numFmtId="0" fontId="0" fillId="2" borderId="0" xfId="0" applyFill="1" applyAlignment="1">
      <alignment vertical="center"/>
    </xf>
    <xf numFmtId="0" fontId="0" fillId="0" borderId="1" xfId="0" applyBorder="1"/>
    <xf numFmtId="0" fontId="0" fillId="2" borderId="0" xfId="0" applyFill="1" applyAlignment="1">
      <alignment horizontal="center" vertical="center" shrinkToFit="1"/>
    </xf>
    <xf numFmtId="0" fontId="0" fillId="2" borderId="0" xfId="0" applyFill="1" applyAlignment="1">
      <alignment horizontal="center" vertical="center"/>
    </xf>
    <xf numFmtId="14" fontId="0" fillId="2" borderId="0" xfId="0" applyNumberFormat="1" applyFill="1" applyAlignment="1">
      <alignment horizontal="center" vertical="center"/>
    </xf>
    <xf numFmtId="49" fontId="0" fillId="2" borderId="0" xfId="0" applyNumberFormat="1" applyFill="1" applyAlignment="1">
      <alignment horizontal="center" vertical="center"/>
    </xf>
    <xf numFmtId="0" fontId="0" fillId="2" borderId="1" xfId="0" applyFill="1" applyBorder="1" applyAlignment="1">
      <alignment horizontal="center" vertical="center"/>
    </xf>
    <xf numFmtId="0" fontId="0" fillId="2" borderId="0" xfId="0" applyFill="1" applyAlignment="1">
      <alignment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14" fontId="0" fillId="2" borderId="16" xfId="0" applyNumberFormat="1" applyFill="1" applyBorder="1" applyAlignment="1">
      <alignment horizontal="center" vertical="center"/>
    </xf>
    <xf numFmtId="177" fontId="0" fillId="2" borderId="16" xfId="0" applyNumberFormat="1" applyFill="1" applyBorder="1" applyAlignment="1">
      <alignment horizontal="center" vertical="center"/>
    </xf>
    <xf numFmtId="0" fontId="0" fillId="2" borderId="16" xfId="0" applyNumberFormat="1" applyFill="1" applyBorder="1" applyAlignment="1">
      <alignment horizontal="center" vertical="center"/>
    </xf>
    <xf numFmtId="0" fontId="0" fillId="2" borderId="16" xfId="0" applyFill="1" applyBorder="1" applyAlignment="1">
      <alignment horizontal="center" vertical="center"/>
    </xf>
    <xf numFmtId="176" fontId="0" fillId="2" borderId="16" xfId="0" applyNumberFormat="1" applyFill="1" applyBorder="1" applyAlignment="1">
      <alignment horizontal="center" vertical="center"/>
    </xf>
    <xf numFmtId="49" fontId="0" fillId="2" borderId="16" xfId="0" applyNumberFormat="1" applyFill="1" applyBorder="1" applyAlignment="1">
      <alignment vertical="center"/>
    </xf>
    <xf numFmtId="0" fontId="0" fillId="2" borderId="16" xfId="0" applyFill="1"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14" fontId="0" fillId="2" borderId="19" xfId="0" applyNumberFormat="1" applyFill="1" applyBorder="1" applyAlignment="1">
      <alignment horizontal="center" vertical="center"/>
    </xf>
    <xf numFmtId="177" fontId="0" fillId="2" borderId="19" xfId="0" applyNumberFormat="1" applyFill="1" applyBorder="1" applyAlignment="1">
      <alignment horizontal="center" vertical="center"/>
    </xf>
    <xf numFmtId="0" fontId="0" fillId="2" borderId="19" xfId="0" applyNumberFormat="1" applyFill="1" applyBorder="1" applyAlignment="1">
      <alignment horizontal="center" vertical="center"/>
    </xf>
    <xf numFmtId="0" fontId="0" fillId="2" borderId="19" xfId="0" applyFill="1" applyBorder="1" applyAlignment="1">
      <alignment horizontal="center" vertical="center"/>
    </xf>
    <xf numFmtId="176" fontId="0" fillId="2" borderId="19" xfId="0" applyNumberFormat="1" applyFill="1" applyBorder="1" applyAlignment="1">
      <alignment horizontal="center" vertical="center"/>
    </xf>
    <xf numFmtId="49" fontId="0" fillId="2" borderId="19" xfId="0" applyNumberFormat="1" applyFill="1" applyBorder="1" applyAlignment="1">
      <alignment vertical="center"/>
    </xf>
    <xf numFmtId="0" fontId="0" fillId="2" borderId="19" xfId="0" applyFill="1" applyBorder="1" applyAlignment="1">
      <alignment vertical="center"/>
    </xf>
    <xf numFmtId="0" fontId="0" fillId="0" borderId="0" xfId="0" applyNumberFormat="1"/>
    <xf numFmtId="177" fontId="0" fillId="0" borderId="0" xfId="0" applyNumberFormat="1"/>
    <xf numFmtId="0" fontId="4" fillId="0" borderId="0" xfId="0" applyFont="1"/>
    <xf numFmtId="0" fontId="0" fillId="0" borderId="0" xfId="0" applyAlignment="1">
      <alignment wrapText="1"/>
    </xf>
    <xf numFmtId="0" fontId="6" fillId="2" borderId="0" xfId="0" applyFont="1" applyFill="1" applyAlignment="1">
      <alignment vertical="center" shrinkToFit="1"/>
    </xf>
    <xf numFmtId="0" fontId="6" fillId="0" borderId="0" xfId="0" applyFont="1" applyAlignment="1">
      <alignment vertical="center"/>
    </xf>
    <xf numFmtId="0" fontId="0" fillId="2" borderId="7" xfId="0" applyFill="1" applyBorder="1" applyAlignment="1">
      <alignment horizontal="left" vertical="center"/>
    </xf>
    <xf numFmtId="0" fontId="0" fillId="2" borderId="11" xfId="0" applyFill="1" applyBorder="1" applyAlignment="1">
      <alignment horizontal="left" vertical="center"/>
    </xf>
    <xf numFmtId="0" fontId="0" fillId="2" borderId="8" xfId="0" applyFill="1" applyBorder="1" applyAlignment="1">
      <alignment horizontal="left" vertical="center"/>
    </xf>
    <xf numFmtId="0" fontId="0" fillId="2" borderId="3" xfId="0" applyFill="1" applyBorder="1" applyAlignment="1">
      <alignment horizontal="left" vertical="center"/>
    </xf>
    <xf numFmtId="0" fontId="0" fillId="2" borderId="2"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9" xfId="0" applyFill="1" applyBorder="1" applyAlignment="1">
      <alignment horizontal="left" vertical="center"/>
    </xf>
    <xf numFmtId="0" fontId="0" fillId="2" borderId="6" xfId="0" applyFill="1" applyBorder="1" applyAlignment="1">
      <alignment horizontal="left" vertical="center"/>
    </xf>
    <xf numFmtId="0" fontId="3" fillId="2" borderId="2" xfId="0" applyFont="1" applyFill="1" applyBorder="1" applyAlignment="1">
      <alignment vertical="top" wrapText="1"/>
    </xf>
    <xf numFmtId="0" fontId="3" fillId="2" borderId="2" xfId="0" applyFont="1" applyFill="1" applyBorder="1" applyAlignment="1">
      <alignment vertical="top"/>
    </xf>
    <xf numFmtId="0" fontId="0" fillId="2" borderId="2" xfId="0" applyFill="1" applyBorder="1" applyAlignment="1">
      <alignment vertical="top"/>
    </xf>
    <xf numFmtId="0" fontId="0" fillId="2" borderId="1" xfId="0" applyFill="1" applyBorder="1" applyAlignment="1">
      <alignment horizontal="center" vertical="center"/>
    </xf>
    <xf numFmtId="0" fontId="0" fillId="2" borderId="0" xfId="0" applyFill="1" applyAlignment="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center" vertical="center"/>
    </xf>
    <xf numFmtId="0" fontId="6" fillId="0" borderId="20" xfId="0" applyFont="1" applyBorder="1" applyAlignment="1">
      <alignment vertical="center"/>
    </xf>
    <xf numFmtId="0" fontId="7" fillId="2" borderId="0" xfId="1" applyFont="1" applyFill="1" applyAlignment="1">
      <alignment vertical="center"/>
    </xf>
    <xf numFmtId="0" fontId="7" fillId="0" borderId="0" xfId="1" applyFont="1" applyAlignment="1">
      <alignment vertical="center"/>
    </xf>
  </cellXfs>
  <cellStyles count="2">
    <cellStyle name="ハイパーリンク" xfId="1" builtinId="8"/>
    <cellStyle name="標準"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tajimu@nifty.com" TargetMode="External"/><Relationship Id="rId2" Type="http://schemas.openxmlformats.org/officeDocument/2006/relationships/hyperlink" Target="mailto:mtajimu@nift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tabSelected="1" zoomScale="89" workbookViewId="0">
      <selection activeCell="M7" sqref="M7"/>
    </sheetView>
  </sheetViews>
  <sheetFormatPr baseColWidth="12" defaultRowHeight="14" x14ac:dyDescent="0.15"/>
  <cols>
    <col min="1" max="1" width="3.83203125" style="8" customWidth="1"/>
    <col min="2" max="5" width="9.5" style="8" customWidth="1"/>
    <col min="6" max="7" width="14.1640625" style="8" customWidth="1"/>
    <col min="8" max="8" width="9.5" style="8" customWidth="1"/>
    <col min="9" max="9" width="14.1640625" style="8" customWidth="1"/>
    <col min="10" max="10" width="12" style="8" customWidth="1"/>
    <col min="11" max="11" width="26.6640625" style="8" customWidth="1"/>
    <col min="12" max="13" width="12.5" style="8" customWidth="1"/>
    <col min="14" max="14" width="33.83203125" style="8" customWidth="1"/>
    <col min="15" max="16384" width="12.83203125" style="8"/>
  </cols>
  <sheetData>
    <row r="1" spans="1:18" ht="23" customHeight="1" x14ac:dyDescent="0.15">
      <c r="A1" s="1" t="s">
        <v>55</v>
      </c>
    </row>
    <row r="2" spans="1:18" ht="34" customHeight="1" x14ac:dyDescent="0.15">
      <c r="A2" s="53" t="s">
        <v>0</v>
      </c>
      <c r="B2" s="53"/>
      <c r="C2" s="41"/>
      <c r="D2" s="42"/>
      <c r="E2" s="42"/>
      <c r="F2" s="42"/>
      <c r="G2" s="42"/>
      <c r="H2" s="43"/>
      <c r="I2" s="7" t="s">
        <v>11</v>
      </c>
      <c r="J2" s="42"/>
      <c r="K2" s="43"/>
      <c r="L2" s="61" t="s">
        <v>67</v>
      </c>
      <c r="M2" s="40"/>
      <c r="N2" s="40"/>
    </row>
    <row r="3" spans="1:18" ht="17" customHeight="1" x14ac:dyDescent="0.15">
      <c r="A3" s="55" t="s">
        <v>6</v>
      </c>
      <c r="B3" s="56"/>
      <c r="C3" s="44"/>
      <c r="D3" s="45"/>
      <c r="E3" s="45"/>
      <c r="F3" s="45"/>
      <c r="G3" s="45"/>
      <c r="H3" s="46"/>
      <c r="I3" s="7" t="s">
        <v>12</v>
      </c>
      <c r="J3" s="42"/>
      <c r="K3" s="43"/>
      <c r="L3" s="39" t="s">
        <v>68</v>
      </c>
      <c r="M3" s="62" t="s">
        <v>69</v>
      </c>
      <c r="N3" s="63"/>
    </row>
    <row r="4" spans="1:18" ht="17" customHeight="1" x14ac:dyDescent="0.15">
      <c r="A4" s="57"/>
      <c r="B4" s="58"/>
      <c r="C4" s="47"/>
      <c r="D4" s="48"/>
      <c r="E4" s="48"/>
      <c r="F4" s="48"/>
      <c r="G4" s="48"/>
      <c r="H4" s="49"/>
      <c r="I4" s="7" t="s">
        <v>13</v>
      </c>
      <c r="J4" s="42"/>
      <c r="K4" s="43"/>
    </row>
    <row r="5" spans="1:18" ht="20" customHeight="1" x14ac:dyDescent="0.15">
      <c r="A5" s="53" t="s">
        <v>1</v>
      </c>
      <c r="B5" s="53"/>
      <c r="C5" s="41"/>
      <c r="D5" s="42"/>
      <c r="E5" s="42"/>
      <c r="F5" s="42"/>
      <c r="G5" s="42"/>
      <c r="H5" s="42"/>
      <c r="I5" s="42"/>
      <c r="J5" s="42"/>
      <c r="K5" s="43"/>
      <c r="Q5" s="15" t="s">
        <v>56</v>
      </c>
      <c r="R5" s="15" t="s">
        <v>57</v>
      </c>
    </row>
    <row r="6" spans="1:18" x14ac:dyDescent="0.15">
      <c r="A6" s="54"/>
      <c r="B6" s="54"/>
      <c r="C6" s="54"/>
      <c r="D6" s="54"/>
      <c r="E6" s="54"/>
      <c r="F6" s="54"/>
      <c r="G6" s="54"/>
      <c r="H6" s="54"/>
      <c r="I6" s="54"/>
      <c r="J6" s="54"/>
      <c r="Q6" s="15" t="s">
        <v>58</v>
      </c>
      <c r="R6" s="15" t="s">
        <v>59</v>
      </c>
    </row>
    <row r="7" spans="1:18" ht="23" customHeight="1" x14ac:dyDescent="0.15">
      <c r="A7" s="53" t="s">
        <v>2</v>
      </c>
      <c r="B7" s="53"/>
      <c r="C7" s="41"/>
      <c r="D7" s="42"/>
      <c r="E7" s="42"/>
      <c r="F7" s="42"/>
      <c r="G7" s="42"/>
      <c r="H7" s="43"/>
      <c r="I7" s="7" t="s">
        <v>5</v>
      </c>
      <c r="J7" s="14"/>
      <c r="K7" s="16"/>
      <c r="Q7" s="15"/>
      <c r="R7" s="15" t="s">
        <v>60</v>
      </c>
    </row>
    <row r="8" spans="1:18" x14ac:dyDescent="0.15">
      <c r="A8" s="5"/>
      <c r="B8" s="5"/>
      <c r="C8" s="5"/>
      <c r="D8" s="5"/>
      <c r="E8" s="5"/>
      <c r="F8" s="5"/>
      <c r="G8" s="5"/>
      <c r="H8" s="5"/>
      <c r="I8" s="6" t="s">
        <v>34</v>
      </c>
      <c r="J8" s="5"/>
      <c r="Q8" s="15"/>
      <c r="R8" s="15" t="s">
        <v>61</v>
      </c>
    </row>
    <row r="9" spans="1:18" x14ac:dyDescent="0.15">
      <c r="A9" s="5"/>
      <c r="B9" s="8" t="s">
        <v>48</v>
      </c>
      <c r="C9" s="5"/>
      <c r="D9" s="5"/>
      <c r="E9" s="5"/>
      <c r="F9" s="5"/>
      <c r="G9" s="5"/>
      <c r="H9" s="5"/>
      <c r="I9" s="6"/>
      <c r="J9" s="5"/>
      <c r="Q9" s="15"/>
      <c r="R9" s="15" t="s">
        <v>62</v>
      </c>
    </row>
    <row r="10" spans="1:18" s="11" customFormat="1" x14ac:dyDescent="0.15">
      <c r="A10" s="10" t="s">
        <v>38</v>
      </c>
      <c r="B10" s="11" t="s">
        <v>39</v>
      </c>
      <c r="C10" s="11" t="s">
        <v>40</v>
      </c>
      <c r="D10" s="11" t="s">
        <v>41</v>
      </c>
      <c r="E10" s="11" t="s">
        <v>42</v>
      </c>
      <c r="F10" s="11" t="s">
        <v>43</v>
      </c>
      <c r="G10" s="12">
        <v>42648</v>
      </c>
      <c r="H10" s="11">
        <v>17</v>
      </c>
      <c r="I10" s="11">
        <v>2</v>
      </c>
      <c r="J10" s="11" t="s">
        <v>44</v>
      </c>
      <c r="K10" s="11" t="s">
        <v>45</v>
      </c>
      <c r="L10" s="13" t="s">
        <v>46</v>
      </c>
      <c r="M10" s="13" t="s">
        <v>47</v>
      </c>
      <c r="R10" s="6" t="s">
        <v>63</v>
      </c>
    </row>
    <row r="11" spans="1:18" ht="23" customHeight="1" x14ac:dyDescent="0.15">
      <c r="A11" s="2" t="s">
        <v>21</v>
      </c>
      <c r="B11" s="3" t="s">
        <v>3</v>
      </c>
      <c r="C11" s="4" t="s">
        <v>4</v>
      </c>
      <c r="D11" s="3" t="s">
        <v>19</v>
      </c>
      <c r="E11" s="4" t="s">
        <v>20</v>
      </c>
      <c r="F11" s="2" t="s">
        <v>17</v>
      </c>
      <c r="G11" s="2" t="s">
        <v>25</v>
      </c>
      <c r="H11" s="2" t="s">
        <v>26</v>
      </c>
      <c r="I11" s="2" t="s">
        <v>22</v>
      </c>
      <c r="J11" s="2" t="s">
        <v>27</v>
      </c>
      <c r="K11" s="2" t="s">
        <v>31</v>
      </c>
      <c r="L11" s="7" t="s">
        <v>12</v>
      </c>
      <c r="M11" s="7" t="s">
        <v>13</v>
      </c>
      <c r="N11" s="7" t="s">
        <v>30</v>
      </c>
      <c r="Q11" s="15"/>
      <c r="R11" s="15" t="s">
        <v>64</v>
      </c>
    </row>
    <row r="12" spans="1:18" ht="23" customHeight="1" x14ac:dyDescent="0.15">
      <c r="A12" s="59">
        <v>1</v>
      </c>
      <c r="B12" s="17"/>
      <c r="C12" s="18"/>
      <c r="D12" s="17"/>
      <c r="E12" s="18"/>
      <c r="F12" s="19"/>
      <c r="G12" s="20"/>
      <c r="H12" s="21"/>
      <c r="I12" s="22"/>
      <c r="J12" s="22"/>
      <c r="K12" s="23"/>
      <c r="L12" s="24"/>
      <c r="M12" s="24"/>
      <c r="N12" s="25"/>
      <c r="Q12" s="15"/>
      <c r="R12" s="15" t="s">
        <v>65</v>
      </c>
    </row>
    <row r="13" spans="1:18" ht="23" customHeight="1" x14ac:dyDescent="0.15">
      <c r="A13" s="60"/>
      <c r="B13" s="26"/>
      <c r="C13" s="27"/>
      <c r="D13" s="26"/>
      <c r="E13" s="27"/>
      <c r="F13" s="28"/>
      <c r="G13" s="29"/>
      <c r="H13" s="30"/>
      <c r="I13" s="31"/>
      <c r="J13" s="31"/>
      <c r="K13" s="32"/>
      <c r="L13" s="33"/>
      <c r="M13" s="33"/>
      <c r="N13" s="34"/>
      <c r="Q13" s="15"/>
      <c r="R13" s="15" t="s">
        <v>66</v>
      </c>
    </row>
    <row r="14" spans="1:18" ht="23" customHeight="1" x14ac:dyDescent="0.15">
      <c r="A14" s="59">
        <v>2</v>
      </c>
      <c r="B14" s="17"/>
      <c r="C14" s="18"/>
      <c r="D14" s="17"/>
      <c r="E14" s="18"/>
      <c r="F14" s="19"/>
      <c r="G14" s="20"/>
      <c r="H14" s="21"/>
      <c r="I14" s="22"/>
      <c r="J14" s="22"/>
      <c r="K14" s="23"/>
      <c r="L14" s="24"/>
      <c r="M14" s="24"/>
      <c r="N14" s="25"/>
    </row>
    <row r="15" spans="1:18" ht="23" customHeight="1" x14ac:dyDescent="0.15">
      <c r="A15" s="60"/>
      <c r="B15" s="26"/>
      <c r="C15" s="27"/>
      <c r="D15" s="26"/>
      <c r="E15" s="27"/>
      <c r="F15" s="28"/>
      <c r="G15" s="29"/>
      <c r="H15" s="30"/>
      <c r="I15" s="31"/>
      <c r="J15" s="31"/>
      <c r="K15" s="32"/>
      <c r="L15" s="33"/>
      <c r="M15" s="33"/>
      <c r="N15" s="34"/>
    </row>
    <row r="16" spans="1:18" ht="23" customHeight="1" x14ac:dyDescent="0.15">
      <c r="A16" s="59">
        <v>3</v>
      </c>
      <c r="B16" s="17"/>
      <c r="C16" s="18"/>
      <c r="D16" s="17"/>
      <c r="E16" s="18"/>
      <c r="F16" s="19"/>
      <c r="G16" s="20"/>
      <c r="H16" s="21"/>
      <c r="I16" s="22"/>
      <c r="J16" s="22"/>
      <c r="K16" s="23"/>
      <c r="L16" s="24"/>
      <c r="M16" s="24"/>
      <c r="N16" s="25"/>
    </row>
    <row r="17" spans="1:14" ht="23" customHeight="1" x14ac:dyDescent="0.15">
      <c r="A17" s="60"/>
      <c r="B17" s="26"/>
      <c r="C17" s="27"/>
      <c r="D17" s="26"/>
      <c r="E17" s="27"/>
      <c r="F17" s="28"/>
      <c r="G17" s="29"/>
      <c r="H17" s="30"/>
      <c r="I17" s="31"/>
      <c r="J17" s="31"/>
      <c r="K17" s="32"/>
      <c r="L17" s="33"/>
      <c r="M17" s="33"/>
      <c r="N17" s="34"/>
    </row>
    <row r="18" spans="1:14" ht="23" customHeight="1" x14ac:dyDescent="0.15">
      <c r="A18" s="59">
        <v>4</v>
      </c>
      <c r="B18" s="17"/>
      <c r="C18" s="18"/>
      <c r="D18" s="17"/>
      <c r="E18" s="18"/>
      <c r="F18" s="19"/>
      <c r="G18" s="20"/>
      <c r="H18" s="21"/>
      <c r="I18" s="22"/>
      <c r="J18" s="22"/>
      <c r="K18" s="23"/>
      <c r="L18" s="24"/>
      <c r="M18" s="24"/>
      <c r="N18" s="25"/>
    </row>
    <row r="19" spans="1:14" ht="23" customHeight="1" x14ac:dyDescent="0.15">
      <c r="A19" s="60"/>
      <c r="B19" s="26"/>
      <c r="C19" s="27"/>
      <c r="D19" s="26"/>
      <c r="E19" s="27"/>
      <c r="F19" s="28"/>
      <c r="G19" s="29"/>
      <c r="H19" s="30"/>
      <c r="I19" s="31"/>
      <c r="J19" s="31"/>
      <c r="K19" s="32"/>
      <c r="L19" s="33"/>
      <c r="M19" s="33"/>
      <c r="N19" s="34"/>
    </row>
    <row r="20" spans="1:14" ht="23" customHeight="1" x14ac:dyDescent="0.15">
      <c r="A20" s="59">
        <v>5</v>
      </c>
      <c r="B20" s="17"/>
      <c r="C20" s="18"/>
      <c r="D20" s="17"/>
      <c r="E20" s="18"/>
      <c r="F20" s="19"/>
      <c r="G20" s="20"/>
      <c r="H20" s="21"/>
      <c r="I20" s="22"/>
      <c r="J20" s="22"/>
      <c r="K20" s="23"/>
      <c r="L20" s="24"/>
      <c r="M20" s="24"/>
      <c r="N20" s="25"/>
    </row>
    <row r="21" spans="1:14" ht="23" customHeight="1" x14ac:dyDescent="0.15">
      <c r="A21" s="60"/>
      <c r="B21" s="26"/>
      <c r="C21" s="27"/>
      <c r="D21" s="26"/>
      <c r="E21" s="27"/>
      <c r="F21" s="28"/>
      <c r="G21" s="29"/>
      <c r="H21" s="30"/>
      <c r="I21" s="31"/>
      <c r="J21" s="31"/>
      <c r="K21" s="32"/>
      <c r="L21" s="33"/>
      <c r="M21" s="33"/>
      <c r="N21" s="34"/>
    </row>
    <row r="22" spans="1:14" ht="23" customHeight="1" x14ac:dyDescent="0.15">
      <c r="A22" s="59">
        <v>6</v>
      </c>
      <c r="B22" s="17"/>
      <c r="C22" s="18"/>
      <c r="D22" s="17"/>
      <c r="E22" s="18"/>
      <c r="F22" s="19"/>
      <c r="G22" s="20"/>
      <c r="H22" s="21"/>
      <c r="I22" s="22"/>
      <c r="J22" s="22"/>
      <c r="K22" s="23"/>
      <c r="L22" s="24"/>
      <c r="M22" s="24"/>
      <c r="N22" s="25"/>
    </row>
    <row r="23" spans="1:14" ht="23" customHeight="1" x14ac:dyDescent="0.15">
      <c r="A23" s="60"/>
      <c r="B23" s="26"/>
      <c r="C23" s="27"/>
      <c r="D23" s="26"/>
      <c r="E23" s="27"/>
      <c r="F23" s="28"/>
      <c r="G23" s="29"/>
      <c r="H23" s="30"/>
      <c r="I23" s="31"/>
      <c r="J23" s="31"/>
      <c r="K23" s="32"/>
      <c r="L23" s="33"/>
      <c r="M23" s="33"/>
      <c r="N23" s="34"/>
    </row>
    <row r="24" spans="1:14" ht="23" customHeight="1" x14ac:dyDescent="0.15">
      <c r="A24" s="59">
        <v>7</v>
      </c>
      <c r="B24" s="17"/>
      <c r="C24" s="18"/>
      <c r="D24" s="17"/>
      <c r="E24" s="18"/>
      <c r="F24" s="19"/>
      <c r="G24" s="20"/>
      <c r="H24" s="21"/>
      <c r="I24" s="22"/>
      <c r="J24" s="22"/>
      <c r="K24" s="23"/>
      <c r="L24" s="24"/>
      <c r="M24" s="24"/>
      <c r="N24" s="25"/>
    </row>
    <row r="25" spans="1:14" ht="23" customHeight="1" x14ac:dyDescent="0.15">
      <c r="A25" s="60"/>
      <c r="B25" s="26"/>
      <c r="C25" s="27"/>
      <c r="D25" s="26"/>
      <c r="E25" s="27"/>
      <c r="F25" s="28"/>
      <c r="G25" s="29"/>
      <c r="H25" s="30"/>
      <c r="I25" s="31"/>
      <c r="J25" s="31"/>
      <c r="K25" s="32"/>
      <c r="L25" s="33"/>
      <c r="M25" s="33"/>
      <c r="N25" s="34"/>
    </row>
    <row r="26" spans="1:14" ht="23" customHeight="1" x14ac:dyDescent="0.15">
      <c r="A26" s="59">
        <v>8</v>
      </c>
      <c r="B26" s="17"/>
      <c r="C26" s="18"/>
      <c r="D26" s="17"/>
      <c r="E26" s="18"/>
      <c r="F26" s="19"/>
      <c r="G26" s="20"/>
      <c r="H26" s="21"/>
      <c r="I26" s="22"/>
      <c r="J26" s="22"/>
      <c r="K26" s="23"/>
      <c r="L26" s="24"/>
      <c r="M26" s="24"/>
      <c r="N26" s="25"/>
    </row>
    <row r="27" spans="1:14" ht="23" customHeight="1" x14ac:dyDescent="0.15">
      <c r="A27" s="60"/>
      <c r="B27" s="26"/>
      <c r="C27" s="27"/>
      <c r="D27" s="26"/>
      <c r="E27" s="27"/>
      <c r="F27" s="28"/>
      <c r="G27" s="29"/>
      <c r="H27" s="30"/>
      <c r="I27" s="31"/>
      <c r="J27" s="31"/>
      <c r="K27" s="32"/>
      <c r="L27" s="33"/>
      <c r="M27" s="33"/>
      <c r="N27" s="34"/>
    </row>
    <row r="28" spans="1:14" ht="23" customHeight="1" x14ac:dyDescent="0.15">
      <c r="A28" s="59">
        <v>9</v>
      </c>
      <c r="B28" s="17"/>
      <c r="C28" s="18"/>
      <c r="D28" s="17"/>
      <c r="E28" s="18"/>
      <c r="F28" s="19"/>
      <c r="G28" s="20"/>
      <c r="H28" s="21"/>
      <c r="I28" s="22"/>
      <c r="J28" s="22"/>
      <c r="K28" s="23"/>
      <c r="L28" s="24"/>
      <c r="M28" s="24"/>
      <c r="N28" s="25"/>
    </row>
    <row r="29" spans="1:14" ht="23" customHeight="1" x14ac:dyDescent="0.15">
      <c r="A29" s="60"/>
      <c r="B29" s="26"/>
      <c r="C29" s="27"/>
      <c r="D29" s="26"/>
      <c r="E29" s="27"/>
      <c r="F29" s="28"/>
      <c r="G29" s="29"/>
      <c r="H29" s="30"/>
      <c r="I29" s="31"/>
      <c r="J29" s="31"/>
      <c r="K29" s="32"/>
      <c r="L29" s="33"/>
      <c r="M29" s="33"/>
      <c r="N29" s="34"/>
    </row>
    <row r="30" spans="1:14" ht="23" customHeight="1" x14ac:dyDescent="0.15">
      <c r="A30" s="59">
        <v>10</v>
      </c>
      <c r="B30" s="17"/>
      <c r="C30" s="18"/>
      <c r="D30" s="17"/>
      <c r="E30" s="18"/>
      <c r="F30" s="19"/>
      <c r="G30" s="20"/>
      <c r="H30" s="21"/>
      <c r="I30" s="22"/>
      <c r="J30" s="22"/>
      <c r="K30" s="23"/>
      <c r="L30" s="24"/>
      <c r="M30" s="24"/>
      <c r="N30" s="25"/>
    </row>
    <row r="31" spans="1:14" ht="23" customHeight="1" x14ac:dyDescent="0.15">
      <c r="A31" s="60"/>
      <c r="B31" s="26"/>
      <c r="C31" s="27"/>
      <c r="D31" s="26"/>
      <c r="E31" s="27"/>
      <c r="F31" s="28"/>
      <c r="G31" s="29"/>
      <c r="H31" s="30"/>
      <c r="I31" s="31"/>
      <c r="J31" s="31"/>
      <c r="K31" s="32"/>
      <c r="L31" s="33"/>
      <c r="M31" s="33"/>
      <c r="N31" s="34"/>
    </row>
    <row r="32" spans="1:14" ht="23" customHeight="1" x14ac:dyDescent="0.15">
      <c r="A32" s="59">
        <v>11</v>
      </c>
      <c r="B32" s="17"/>
      <c r="C32" s="18"/>
      <c r="D32" s="17"/>
      <c r="E32" s="18"/>
      <c r="F32" s="19"/>
      <c r="G32" s="20"/>
      <c r="H32" s="21"/>
      <c r="I32" s="22"/>
      <c r="J32" s="22"/>
      <c r="K32" s="23"/>
      <c r="L32" s="24"/>
      <c r="M32" s="24"/>
      <c r="N32" s="25"/>
    </row>
    <row r="33" spans="1:14" ht="23" customHeight="1" x14ac:dyDescent="0.15">
      <c r="A33" s="60"/>
      <c r="B33" s="26"/>
      <c r="C33" s="27"/>
      <c r="D33" s="26"/>
      <c r="E33" s="27"/>
      <c r="F33" s="28"/>
      <c r="G33" s="29"/>
      <c r="H33" s="30"/>
      <c r="I33" s="31"/>
      <c r="J33" s="31"/>
      <c r="K33" s="32"/>
      <c r="L33" s="33"/>
      <c r="M33" s="33"/>
      <c r="N33" s="34"/>
    </row>
    <row r="34" spans="1:14" ht="23" customHeight="1" x14ac:dyDescent="0.15">
      <c r="A34" s="59">
        <v>12</v>
      </c>
      <c r="B34" s="17"/>
      <c r="C34" s="18"/>
      <c r="D34" s="17"/>
      <c r="E34" s="18"/>
      <c r="F34" s="19"/>
      <c r="G34" s="20"/>
      <c r="H34" s="21"/>
      <c r="I34" s="22"/>
      <c r="J34" s="22"/>
      <c r="K34" s="23"/>
      <c r="L34" s="24"/>
      <c r="M34" s="24"/>
      <c r="N34" s="25"/>
    </row>
    <row r="35" spans="1:14" ht="23" customHeight="1" x14ac:dyDescent="0.15">
      <c r="A35" s="60"/>
      <c r="B35" s="26"/>
      <c r="C35" s="27"/>
      <c r="D35" s="26"/>
      <c r="E35" s="27"/>
      <c r="F35" s="28"/>
      <c r="G35" s="29"/>
      <c r="H35" s="30"/>
      <c r="I35" s="31"/>
      <c r="J35" s="31"/>
      <c r="K35" s="32"/>
      <c r="L35" s="33"/>
      <c r="M35" s="33"/>
      <c r="N35" s="34"/>
    </row>
    <row r="36" spans="1:14" ht="23" customHeight="1" x14ac:dyDescent="0.15">
      <c r="A36" s="59">
        <v>13</v>
      </c>
      <c r="B36" s="17"/>
      <c r="C36" s="18"/>
      <c r="D36" s="17"/>
      <c r="E36" s="18"/>
      <c r="F36" s="19"/>
      <c r="G36" s="20"/>
      <c r="H36" s="21"/>
      <c r="I36" s="22"/>
      <c r="J36" s="22"/>
      <c r="K36" s="23"/>
      <c r="L36" s="24"/>
      <c r="M36" s="24"/>
      <c r="N36" s="25"/>
    </row>
    <row r="37" spans="1:14" ht="23" customHeight="1" x14ac:dyDescent="0.15">
      <c r="A37" s="60"/>
      <c r="B37" s="26"/>
      <c r="C37" s="27"/>
      <c r="D37" s="26"/>
      <c r="E37" s="27"/>
      <c r="F37" s="28"/>
      <c r="G37" s="29"/>
      <c r="H37" s="30"/>
      <c r="I37" s="31"/>
      <c r="J37" s="31"/>
      <c r="K37" s="32"/>
      <c r="L37" s="33"/>
      <c r="M37" s="33"/>
      <c r="N37" s="34"/>
    </row>
    <row r="38" spans="1:14" ht="23" customHeight="1" x14ac:dyDescent="0.15">
      <c r="A38" s="59">
        <v>14</v>
      </c>
      <c r="B38" s="17"/>
      <c r="C38" s="18"/>
      <c r="D38" s="17"/>
      <c r="E38" s="18"/>
      <c r="F38" s="19"/>
      <c r="G38" s="20"/>
      <c r="H38" s="21"/>
      <c r="I38" s="22"/>
      <c r="J38" s="22"/>
      <c r="K38" s="23"/>
      <c r="L38" s="24"/>
      <c r="M38" s="24"/>
      <c r="N38" s="25"/>
    </row>
    <row r="39" spans="1:14" ht="23" customHeight="1" x14ac:dyDescent="0.15">
      <c r="A39" s="60"/>
      <c r="B39" s="26"/>
      <c r="C39" s="27"/>
      <c r="D39" s="26"/>
      <c r="E39" s="27"/>
      <c r="F39" s="28"/>
      <c r="G39" s="29"/>
      <c r="H39" s="30"/>
      <c r="I39" s="31"/>
      <c r="J39" s="31"/>
      <c r="K39" s="32"/>
      <c r="L39" s="33"/>
      <c r="M39" s="33"/>
      <c r="N39" s="34"/>
    </row>
    <row r="40" spans="1:14" ht="23" customHeight="1" x14ac:dyDescent="0.15">
      <c r="A40" s="59">
        <v>15</v>
      </c>
      <c r="B40" s="17"/>
      <c r="C40" s="18"/>
      <c r="D40" s="17"/>
      <c r="E40" s="18"/>
      <c r="F40" s="19"/>
      <c r="G40" s="20"/>
      <c r="H40" s="21"/>
      <c r="I40" s="22"/>
      <c r="J40" s="22"/>
      <c r="K40" s="23"/>
      <c r="L40" s="24"/>
      <c r="M40" s="24"/>
      <c r="N40" s="25"/>
    </row>
    <row r="41" spans="1:14" ht="23" customHeight="1" x14ac:dyDescent="0.15">
      <c r="A41" s="60"/>
      <c r="B41" s="26"/>
      <c r="C41" s="27"/>
      <c r="D41" s="26"/>
      <c r="E41" s="27"/>
      <c r="F41" s="28"/>
      <c r="G41" s="29"/>
      <c r="H41" s="30"/>
      <c r="I41" s="31"/>
      <c r="J41" s="31"/>
      <c r="K41" s="32"/>
      <c r="L41" s="33"/>
      <c r="M41" s="33"/>
      <c r="N41" s="34"/>
    </row>
    <row r="42" spans="1:14" ht="23" customHeight="1" x14ac:dyDescent="0.15">
      <c r="A42" s="59">
        <v>16</v>
      </c>
      <c r="B42" s="17"/>
      <c r="C42" s="18"/>
      <c r="D42" s="17"/>
      <c r="E42" s="18"/>
      <c r="F42" s="19"/>
      <c r="G42" s="20"/>
      <c r="H42" s="21"/>
      <c r="I42" s="22"/>
      <c r="J42" s="22"/>
      <c r="K42" s="23"/>
      <c r="L42" s="24"/>
      <c r="M42" s="24"/>
      <c r="N42" s="25"/>
    </row>
    <row r="43" spans="1:14" ht="23" customHeight="1" x14ac:dyDescent="0.15">
      <c r="A43" s="60"/>
      <c r="B43" s="26"/>
      <c r="C43" s="27"/>
      <c r="D43" s="26"/>
      <c r="E43" s="27"/>
      <c r="F43" s="28"/>
      <c r="G43" s="29"/>
      <c r="H43" s="30"/>
      <c r="I43" s="31"/>
      <c r="J43" s="31"/>
      <c r="K43" s="32"/>
      <c r="L43" s="33"/>
      <c r="M43" s="33"/>
      <c r="N43" s="34"/>
    </row>
    <row r="44" spans="1:14" ht="23" customHeight="1" x14ac:dyDescent="0.15">
      <c r="A44" s="59">
        <v>17</v>
      </c>
      <c r="B44" s="17"/>
      <c r="C44" s="18"/>
      <c r="D44" s="17"/>
      <c r="E44" s="18"/>
      <c r="F44" s="19"/>
      <c r="G44" s="20"/>
      <c r="H44" s="21"/>
      <c r="I44" s="22"/>
      <c r="J44" s="22"/>
      <c r="K44" s="23"/>
      <c r="L44" s="24"/>
      <c r="M44" s="24"/>
      <c r="N44" s="25"/>
    </row>
    <row r="45" spans="1:14" ht="23" customHeight="1" x14ac:dyDescent="0.15">
      <c r="A45" s="60"/>
      <c r="B45" s="26"/>
      <c r="C45" s="27"/>
      <c r="D45" s="26"/>
      <c r="E45" s="27"/>
      <c r="F45" s="28"/>
      <c r="G45" s="29"/>
      <c r="H45" s="30"/>
      <c r="I45" s="31"/>
      <c r="J45" s="31"/>
      <c r="K45" s="32"/>
      <c r="L45" s="33"/>
      <c r="M45" s="33"/>
      <c r="N45" s="34"/>
    </row>
    <row r="46" spans="1:14" ht="23" customHeight="1" x14ac:dyDescent="0.15">
      <c r="A46" s="59">
        <v>18</v>
      </c>
      <c r="B46" s="17"/>
      <c r="C46" s="18"/>
      <c r="D46" s="17"/>
      <c r="E46" s="18"/>
      <c r="F46" s="19"/>
      <c r="G46" s="20"/>
      <c r="H46" s="21"/>
      <c r="I46" s="22"/>
      <c r="J46" s="22"/>
      <c r="K46" s="23"/>
      <c r="L46" s="24"/>
      <c r="M46" s="24"/>
      <c r="N46" s="25"/>
    </row>
    <row r="47" spans="1:14" ht="23" customHeight="1" x14ac:dyDescent="0.15">
      <c r="A47" s="60"/>
      <c r="B47" s="26"/>
      <c r="C47" s="27"/>
      <c r="D47" s="26"/>
      <c r="E47" s="27"/>
      <c r="F47" s="28"/>
      <c r="G47" s="29"/>
      <c r="H47" s="30"/>
      <c r="I47" s="31"/>
      <c r="J47" s="31"/>
      <c r="K47" s="32"/>
      <c r="L47" s="33"/>
      <c r="M47" s="33"/>
      <c r="N47" s="34"/>
    </row>
    <row r="48" spans="1:14" ht="23" customHeight="1" x14ac:dyDescent="0.15">
      <c r="A48" s="59">
        <v>19</v>
      </c>
      <c r="B48" s="17"/>
      <c r="C48" s="18"/>
      <c r="D48" s="17"/>
      <c r="E48" s="18"/>
      <c r="F48" s="19"/>
      <c r="G48" s="20"/>
      <c r="H48" s="21"/>
      <c r="I48" s="22"/>
      <c r="J48" s="22"/>
      <c r="K48" s="23"/>
      <c r="L48" s="24"/>
      <c r="M48" s="24"/>
      <c r="N48" s="25"/>
    </row>
    <row r="49" spans="1:14" ht="23" customHeight="1" x14ac:dyDescent="0.15">
      <c r="A49" s="60"/>
      <c r="B49" s="26"/>
      <c r="C49" s="27"/>
      <c r="D49" s="26"/>
      <c r="E49" s="27"/>
      <c r="F49" s="28"/>
      <c r="G49" s="29"/>
      <c r="H49" s="30"/>
      <c r="I49" s="31"/>
      <c r="J49" s="31"/>
      <c r="K49" s="32"/>
      <c r="L49" s="33"/>
      <c r="M49" s="33"/>
      <c r="N49" s="34"/>
    </row>
    <row r="50" spans="1:14" ht="23" customHeight="1" x14ac:dyDescent="0.15">
      <c r="A50" s="59">
        <v>20</v>
      </c>
      <c r="B50" s="17"/>
      <c r="C50" s="18"/>
      <c r="D50" s="17"/>
      <c r="E50" s="18"/>
      <c r="F50" s="19"/>
      <c r="G50" s="20"/>
      <c r="H50" s="21"/>
      <c r="I50" s="22"/>
      <c r="J50" s="22"/>
      <c r="K50" s="23"/>
      <c r="L50" s="24"/>
      <c r="M50" s="24"/>
      <c r="N50" s="25"/>
    </row>
    <row r="51" spans="1:14" ht="23" customHeight="1" x14ac:dyDescent="0.15">
      <c r="A51" s="60"/>
      <c r="B51" s="26"/>
      <c r="C51" s="27"/>
      <c r="D51" s="26"/>
      <c r="E51" s="27"/>
      <c r="F51" s="28"/>
      <c r="G51" s="29"/>
      <c r="H51" s="30"/>
      <c r="I51" s="31"/>
      <c r="J51" s="31"/>
      <c r="K51" s="32"/>
      <c r="L51" s="33"/>
      <c r="M51" s="33"/>
      <c r="N51" s="34"/>
    </row>
    <row r="52" spans="1:14" ht="23" customHeight="1" x14ac:dyDescent="0.15">
      <c r="A52" s="59">
        <v>21</v>
      </c>
      <c r="B52" s="17"/>
      <c r="C52" s="18"/>
      <c r="D52" s="17"/>
      <c r="E52" s="18"/>
      <c r="F52" s="19"/>
      <c r="G52" s="20"/>
      <c r="H52" s="21"/>
      <c r="I52" s="22"/>
      <c r="J52" s="22"/>
      <c r="K52" s="23"/>
      <c r="L52" s="24"/>
      <c r="M52" s="24"/>
      <c r="N52" s="25"/>
    </row>
    <row r="53" spans="1:14" ht="23" customHeight="1" x14ac:dyDescent="0.15">
      <c r="A53" s="60"/>
      <c r="B53" s="26"/>
      <c r="C53" s="27"/>
      <c r="D53" s="26"/>
      <c r="E53" s="27"/>
      <c r="F53" s="28"/>
      <c r="G53" s="29"/>
      <c r="H53" s="30"/>
      <c r="I53" s="31"/>
      <c r="J53" s="31"/>
      <c r="K53" s="32"/>
      <c r="L53" s="33"/>
      <c r="M53" s="33"/>
      <c r="N53" s="34"/>
    </row>
    <row r="54" spans="1:14" ht="23" customHeight="1" x14ac:dyDescent="0.15">
      <c r="A54" s="59">
        <v>22</v>
      </c>
      <c r="B54" s="17"/>
      <c r="C54" s="18"/>
      <c r="D54" s="17"/>
      <c r="E54" s="18"/>
      <c r="F54" s="19"/>
      <c r="G54" s="20"/>
      <c r="H54" s="21"/>
      <c r="I54" s="22"/>
      <c r="J54" s="22"/>
      <c r="K54" s="23"/>
      <c r="L54" s="24"/>
      <c r="M54" s="24"/>
      <c r="N54" s="25"/>
    </row>
    <row r="55" spans="1:14" ht="23" customHeight="1" x14ac:dyDescent="0.15">
      <c r="A55" s="60"/>
      <c r="B55" s="26"/>
      <c r="C55" s="27"/>
      <c r="D55" s="26"/>
      <c r="E55" s="27"/>
      <c r="F55" s="28"/>
      <c r="G55" s="29"/>
      <c r="H55" s="30"/>
      <c r="I55" s="31"/>
      <c r="J55" s="31"/>
      <c r="K55" s="32"/>
      <c r="L55" s="33"/>
      <c r="M55" s="33"/>
      <c r="N55" s="34"/>
    </row>
    <row r="56" spans="1:14" ht="23" customHeight="1" x14ac:dyDescent="0.15">
      <c r="A56" s="59">
        <v>23</v>
      </c>
      <c r="B56" s="17"/>
      <c r="C56" s="18"/>
      <c r="D56" s="17"/>
      <c r="E56" s="18"/>
      <c r="F56" s="19"/>
      <c r="G56" s="20"/>
      <c r="H56" s="21"/>
      <c r="I56" s="22"/>
      <c r="J56" s="22"/>
      <c r="K56" s="23"/>
      <c r="L56" s="24"/>
      <c r="M56" s="24"/>
      <c r="N56" s="25"/>
    </row>
    <row r="57" spans="1:14" ht="23" customHeight="1" x14ac:dyDescent="0.15">
      <c r="A57" s="60"/>
      <c r="B57" s="26"/>
      <c r="C57" s="27"/>
      <c r="D57" s="26"/>
      <c r="E57" s="27"/>
      <c r="F57" s="28"/>
      <c r="G57" s="29"/>
      <c r="H57" s="30"/>
      <c r="I57" s="31"/>
      <c r="J57" s="31"/>
      <c r="K57" s="32"/>
      <c r="L57" s="33"/>
      <c r="M57" s="33"/>
      <c r="N57" s="34"/>
    </row>
    <row r="58" spans="1:14" ht="23" customHeight="1" x14ac:dyDescent="0.15">
      <c r="A58" s="59">
        <v>24</v>
      </c>
      <c r="B58" s="17"/>
      <c r="C58" s="18"/>
      <c r="D58" s="17"/>
      <c r="E58" s="18"/>
      <c r="F58" s="19"/>
      <c r="G58" s="20"/>
      <c r="H58" s="21"/>
      <c r="I58" s="22"/>
      <c r="J58" s="22"/>
      <c r="K58" s="23"/>
      <c r="L58" s="24"/>
      <c r="M58" s="24"/>
      <c r="N58" s="25"/>
    </row>
    <row r="59" spans="1:14" ht="23" customHeight="1" x14ac:dyDescent="0.15">
      <c r="A59" s="60"/>
      <c r="B59" s="26"/>
      <c r="C59" s="27"/>
      <c r="D59" s="26"/>
      <c r="E59" s="27"/>
      <c r="F59" s="28"/>
      <c r="G59" s="29"/>
      <c r="H59" s="30"/>
      <c r="I59" s="31"/>
      <c r="J59" s="31"/>
      <c r="K59" s="32"/>
      <c r="L59" s="33"/>
      <c r="M59" s="33"/>
      <c r="N59" s="34"/>
    </row>
    <row r="60" spans="1:14" ht="23" customHeight="1" x14ac:dyDescent="0.15">
      <c r="A60" s="59">
        <v>25</v>
      </c>
      <c r="B60" s="17"/>
      <c r="C60" s="18"/>
      <c r="D60" s="17"/>
      <c r="E60" s="18"/>
      <c r="F60" s="19"/>
      <c r="G60" s="20"/>
      <c r="H60" s="21"/>
      <c r="I60" s="22"/>
      <c r="J60" s="22"/>
      <c r="K60" s="23"/>
      <c r="L60" s="24"/>
      <c r="M60" s="24"/>
      <c r="N60" s="25"/>
    </row>
    <row r="61" spans="1:14" ht="23" customHeight="1" x14ac:dyDescent="0.15">
      <c r="A61" s="60"/>
      <c r="B61" s="26"/>
      <c r="C61" s="27"/>
      <c r="D61" s="26"/>
      <c r="E61" s="27"/>
      <c r="F61" s="28"/>
      <c r="G61" s="29"/>
      <c r="H61" s="30"/>
      <c r="I61" s="31"/>
      <c r="J61" s="31"/>
      <c r="K61" s="32"/>
      <c r="L61" s="33"/>
      <c r="M61" s="33"/>
      <c r="N61" s="34"/>
    </row>
    <row r="62" spans="1:14" ht="93" customHeight="1" x14ac:dyDescent="0.15">
      <c r="A62" s="50" t="s">
        <v>7</v>
      </c>
      <c r="B62" s="51"/>
      <c r="C62" s="51"/>
      <c r="D62" s="51"/>
      <c r="E62" s="51"/>
      <c r="F62" s="51"/>
      <c r="G62" s="51"/>
      <c r="H62" s="51"/>
      <c r="I62" s="51"/>
      <c r="J62" s="51"/>
      <c r="K62" s="52"/>
    </row>
  </sheetData>
  <mergeCells count="40">
    <mergeCell ref="A44:A45"/>
    <mergeCell ref="A56:A57"/>
    <mergeCell ref="A58:A59"/>
    <mergeCell ref="A60:A61"/>
    <mergeCell ref="A46:A47"/>
    <mergeCell ref="A48:A49"/>
    <mergeCell ref="A50:A51"/>
    <mergeCell ref="A52:A53"/>
    <mergeCell ref="A54:A55"/>
    <mergeCell ref="A34:A35"/>
    <mergeCell ref="A36:A37"/>
    <mergeCell ref="A38:A39"/>
    <mergeCell ref="A40:A41"/>
    <mergeCell ref="A42:A43"/>
    <mergeCell ref="A24:A25"/>
    <mergeCell ref="A26:A27"/>
    <mergeCell ref="A28:A29"/>
    <mergeCell ref="A30:A31"/>
    <mergeCell ref="A32:A33"/>
    <mergeCell ref="A14:A15"/>
    <mergeCell ref="A16:A17"/>
    <mergeCell ref="A18:A19"/>
    <mergeCell ref="A20:A21"/>
    <mergeCell ref="A22:A23"/>
    <mergeCell ref="L2:N2"/>
    <mergeCell ref="M3:N3"/>
    <mergeCell ref="C2:H2"/>
    <mergeCell ref="C3:H4"/>
    <mergeCell ref="A62:K62"/>
    <mergeCell ref="A5:B5"/>
    <mergeCell ref="A6:J6"/>
    <mergeCell ref="A7:B7"/>
    <mergeCell ref="C7:H7"/>
    <mergeCell ref="C5:K5"/>
    <mergeCell ref="A2:B2"/>
    <mergeCell ref="A3:B4"/>
    <mergeCell ref="J2:K2"/>
    <mergeCell ref="J3:K3"/>
    <mergeCell ref="J4:K4"/>
    <mergeCell ref="A12:A13"/>
  </mergeCells>
  <phoneticPr fontId="1"/>
  <dataValidations count="2">
    <dataValidation type="list" allowBlank="1" showInputMessage="1" showErrorMessage="1" sqref="K7">
      <formula1>$R$4:$R$14</formula1>
    </dataValidation>
    <dataValidation type="list" allowBlank="1" showInputMessage="1" showErrorMessage="1" sqref="J7">
      <formula1>$Q$4:$Q$7</formula1>
    </dataValidation>
  </dataValidations>
  <hyperlinks>
    <hyperlink ref="M3" r:id="rId1"/>
    <hyperlink ref="N3" r:id="rId2" display="mailto:mtajimu@nifty.com"/>
  </hyperlinks>
  <pageMargins left="0.70000000000000007" right="0.70000000000000007" top="0.75000000000000011" bottom="0.75000000000000011" header="0.30000000000000004" footer="0.30000000000000004"/>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workbookViewId="0">
      <selection activeCell="E19" sqref="E19"/>
    </sheetView>
  </sheetViews>
  <sheetFormatPr baseColWidth="12" defaultRowHeight="14" x14ac:dyDescent="0.15"/>
  <sheetData>
    <row r="1" spans="1:21" x14ac:dyDescent="0.15">
      <c r="A1" s="9" t="s">
        <v>8</v>
      </c>
      <c r="B1" s="9">
        <f>jr_d!C7</f>
        <v>0</v>
      </c>
    </row>
    <row r="2" spans="1:21" x14ac:dyDescent="0.15">
      <c r="A2" s="9" t="s">
        <v>18</v>
      </c>
      <c r="B2" s="9">
        <f>jr_d!J7</f>
        <v>0</v>
      </c>
    </row>
    <row r="3" spans="1:21" x14ac:dyDescent="0.15">
      <c r="A3" s="9" t="s">
        <v>0</v>
      </c>
      <c r="B3" s="9">
        <f>jr_d!C2</f>
        <v>0</v>
      </c>
      <c r="C3" s="9" t="s">
        <v>36</v>
      </c>
      <c r="D3" s="9"/>
      <c r="E3" t="s">
        <v>37</v>
      </c>
    </row>
    <row r="4" spans="1:21" x14ac:dyDescent="0.15">
      <c r="A4" s="9" t="s">
        <v>9</v>
      </c>
      <c r="B4" s="9">
        <f>jr_d!C3</f>
        <v>0</v>
      </c>
    </row>
    <row r="5" spans="1:21" x14ac:dyDescent="0.15">
      <c r="A5" s="9" t="s">
        <v>10</v>
      </c>
      <c r="B5" s="9">
        <f>jr_d!C5</f>
        <v>0</v>
      </c>
    </row>
    <row r="6" spans="1:21" x14ac:dyDescent="0.15">
      <c r="A6" s="9" t="s">
        <v>11</v>
      </c>
      <c r="B6" s="9">
        <f>jr_d!J2</f>
        <v>0</v>
      </c>
    </row>
    <row r="7" spans="1:21" x14ac:dyDescent="0.15">
      <c r="A7" s="9" t="s">
        <v>14</v>
      </c>
      <c r="B7" s="9">
        <f>jr_d!J3</f>
        <v>0</v>
      </c>
    </row>
    <row r="8" spans="1:21" x14ac:dyDescent="0.15">
      <c r="A8" s="9" t="s">
        <v>15</v>
      </c>
      <c r="B8" s="9">
        <f>jr_d!J4</f>
        <v>0</v>
      </c>
    </row>
    <row r="9" spans="1:21" x14ac:dyDescent="0.15">
      <c r="A9" t="s">
        <v>35</v>
      </c>
      <c r="B9" t="s">
        <v>16</v>
      </c>
      <c r="C9" t="s">
        <v>32</v>
      </c>
      <c r="D9" t="s">
        <v>33</v>
      </c>
      <c r="E9" t="s">
        <v>23</v>
      </c>
      <c r="F9" t="s">
        <v>24</v>
      </c>
      <c r="G9" t="s">
        <v>26</v>
      </c>
      <c r="H9" t="s">
        <v>22</v>
      </c>
      <c r="I9" t="s">
        <v>27</v>
      </c>
      <c r="J9" t="s">
        <v>31</v>
      </c>
      <c r="K9" t="s">
        <v>28</v>
      </c>
      <c r="L9" t="s">
        <v>29</v>
      </c>
      <c r="M9" t="s">
        <v>30</v>
      </c>
      <c r="R9" t="s">
        <v>49</v>
      </c>
      <c r="S9" t="s">
        <v>50</v>
      </c>
      <c r="T9" t="s">
        <v>19</v>
      </c>
      <c r="U9" t="s">
        <v>20</v>
      </c>
    </row>
    <row r="10" spans="1:21" x14ac:dyDescent="0.15">
      <c r="A10" t="str">
        <f t="shared" ref="A10:A27" si="0">$D$3&amp;"0"&amp;B10</f>
        <v>011</v>
      </c>
      <c r="B10">
        <v>11</v>
      </c>
      <c r="C10" t="str">
        <f>R10&amp;"　"&amp;S10</f>
        <v>　</v>
      </c>
      <c r="D10" t="str">
        <f>T10&amp;"　"&amp;U10</f>
        <v>　</v>
      </c>
      <c r="E10" t="str">
        <f>IF(COUNTA(jr_d!$B12)=1,HLOOKUP(E$9,jr_d!$B$11:$N$61,$Q10,FALSE),"")</f>
        <v/>
      </c>
      <c r="F10" s="36" t="str">
        <f>IF(COUNTA(jr_d!$B12)=1,HLOOKUP(F$9,jr_d!$B$11:$N$61,$Q10,FALSE),"")</f>
        <v/>
      </c>
      <c r="G10" t="str">
        <f>IF(COUNTA(jr_d!$B12)=1,HLOOKUP(G$9,jr_d!$B$11:$N$61,$Q10,FALSE),"")</f>
        <v/>
      </c>
      <c r="H10" t="str">
        <f>IF(COUNTA(jr_d!$B12)=1,HLOOKUP(H$9,jr_d!$B$11:$N$61,$Q10,FALSE),"")</f>
        <v/>
      </c>
      <c r="I10" t="str">
        <f>IF(COUNTA(jr_d!$B12)=1,HLOOKUP(I$9,jr_d!$B$11:$N$61,$Q10,FALSE),"")</f>
        <v/>
      </c>
      <c r="J10" t="str">
        <f>IF(COUNTA(jr_d!$B12)=1,HLOOKUP(J$9,jr_d!$B$11:$N$61,$Q10,FALSE),"")</f>
        <v/>
      </c>
      <c r="K10" t="str">
        <f>IF(COUNTA(jr_d!$B12)=1,HLOOKUP(K$9,jr_d!$B$11:$N$61,$Q10,FALSE),"")</f>
        <v/>
      </c>
      <c r="L10" t="str">
        <f>IF(COUNTA(jr_d!$B12)=1,HLOOKUP(L$9,jr_d!$B$11:$N$61,$Q10,FALSE),"")</f>
        <v/>
      </c>
      <c r="M10" t="str">
        <f>IF(COUNTA(jr_d!$B12)=1,HLOOKUP(M$9,jr_d!$B$11:$N$61,$Q10,FALSE),"")</f>
        <v/>
      </c>
      <c r="Q10">
        <v>2</v>
      </c>
      <c r="R10" t="str">
        <f>IF(COUNTA(jr_d!$B12)=1,HLOOKUP(R$9,jr_d!$B$11:$N$61,$Q10,FALSE),"")</f>
        <v/>
      </c>
      <c r="S10" t="str">
        <f>IF(COUNTA(jr_d!$B12)=1,HLOOKUP(S$9,jr_d!$B$11:$N$61,$Q10,FALSE),"")</f>
        <v/>
      </c>
      <c r="T10" t="str">
        <f>IF(COUNTA(jr_d!$B12)=1,HLOOKUP(T$9,jr_d!$B$11:$N$61,$Q10,FALSE),"")</f>
        <v/>
      </c>
      <c r="U10" t="str">
        <f>IF(COUNTA(jr_d!$B12)=1,HLOOKUP(U$9,jr_d!$B$11:$N$61,$Q10,FALSE),"")</f>
        <v/>
      </c>
    </row>
    <row r="11" spans="1:21" x14ac:dyDescent="0.15">
      <c r="A11" t="str">
        <f t="shared" si="0"/>
        <v>012</v>
      </c>
      <c r="B11">
        <v>12</v>
      </c>
      <c r="C11" t="str">
        <f t="shared" ref="C11:C59" si="1">R11&amp;"　"&amp;S11</f>
        <v>　</v>
      </c>
      <c r="D11" t="str">
        <f t="shared" ref="D11:D59" si="2">T11&amp;"　"&amp;U11</f>
        <v>　</v>
      </c>
      <c r="E11" t="str">
        <f>IF(COUNTA(jr_d!$B13)=1,HLOOKUP(E$9,jr_d!$B$11:$N$61,$Q11,FALSE),"")</f>
        <v/>
      </c>
      <c r="F11" s="36" t="str">
        <f>IF(COUNTA(jr_d!$B13)=1,HLOOKUP(F$9,jr_d!$B$11:$N$61,$Q11,FALSE),"")</f>
        <v/>
      </c>
      <c r="G11" t="str">
        <f>IF(COUNTA(jr_d!$B13)=1,HLOOKUP(G$9,jr_d!$B$11:$N$61,$Q11,FALSE),"")</f>
        <v/>
      </c>
      <c r="H11" t="str">
        <f>IF(COUNTA(jr_d!$B13)=1,HLOOKUP(H$9,jr_d!$B$11:$N$61,$Q11,FALSE),"")</f>
        <v/>
      </c>
      <c r="I11" t="str">
        <f>IF(COUNTA(jr_d!$B13)=1,HLOOKUP(I$9,jr_d!$B$11:$N$61,$Q11,FALSE),"")</f>
        <v/>
      </c>
      <c r="J11" t="str">
        <f>IF(COUNTA(jr_d!$B13)=1,HLOOKUP(J$9,jr_d!$B$11:$N$61,$Q11,FALSE),"")</f>
        <v/>
      </c>
      <c r="K11" t="str">
        <f>IF(COUNTA(jr_d!$B13)=1,HLOOKUP(K$9,jr_d!$B$11:$N$61,$Q11,FALSE),"")</f>
        <v/>
      </c>
      <c r="L11" t="str">
        <f>IF(COUNTA(jr_d!$B13)=1,HLOOKUP(L$9,jr_d!$B$11:$N$61,$Q11,FALSE),"")</f>
        <v/>
      </c>
      <c r="M11" t="str">
        <f>IF(COUNTA(jr_d!$B13)=1,HLOOKUP(M$9,jr_d!$B$11:$N$61,$Q11,FALSE),"")</f>
        <v/>
      </c>
      <c r="Q11">
        <f>Q10+1</f>
        <v>3</v>
      </c>
      <c r="R11" t="str">
        <f>IF(COUNTA(jr_d!$B13)=1,HLOOKUP(R$9,jr_d!$B$11:$N$61,$Q11,FALSE),"")</f>
        <v/>
      </c>
      <c r="S11" t="str">
        <f>IF(COUNTA(jr_d!$B13)=1,HLOOKUP(S$9,jr_d!$B$11:$N$61,$Q11,FALSE),"")</f>
        <v/>
      </c>
      <c r="T11" t="str">
        <f>IF(COUNTA(jr_d!$B13)=1,HLOOKUP(T$9,jr_d!$B$11:$N$61,$Q11,FALSE),"")</f>
        <v/>
      </c>
      <c r="U11" t="str">
        <f>IF(COUNTA(jr_d!$B13)=1,HLOOKUP(U$9,jr_d!$B$11:$N$61,$Q11,FALSE),"")</f>
        <v/>
      </c>
    </row>
    <row r="12" spans="1:21" x14ac:dyDescent="0.15">
      <c r="A12" t="str">
        <f t="shared" si="0"/>
        <v>021</v>
      </c>
      <c r="B12">
        <v>21</v>
      </c>
      <c r="C12" t="str">
        <f t="shared" si="1"/>
        <v>　</v>
      </c>
      <c r="D12" t="str">
        <f t="shared" si="2"/>
        <v>　</v>
      </c>
      <c r="E12" t="str">
        <f>IF(COUNTA(jr_d!$B14)=1,HLOOKUP(E$9,jr_d!$B$11:$N$61,$Q12,FALSE),"")</f>
        <v/>
      </c>
      <c r="F12" s="36" t="str">
        <f>IF(COUNTA(jr_d!$B14)=1,HLOOKUP(F$9,jr_d!$B$11:$N$61,$Q12,FALSE),"")</f>
        <v/>
      </c>
      <c r="G12" t="str">
        <f>IF(COUNTA(jr_d!$B14)=1,HLOOKUP(G$9,jr_d!$B$11:$N$61,$Q12,FALSE),"")</f>
        <v/>
      </c>
      <c r="H12" t="str">
        <f>IF(COUNTA(jr_d!$B14)=1,HLOOKUP(H$9,jr_d!$B$11:$N$61,$Q12,FALSE),"")</f>
        <v/>
      </c>
      <c r="I12" t="str">
        <f>IF(COUNTA(jr_d!$B14)=1,HLOOKUP(I$9,jr_d!$B$11:$N$61,$Q12,FALSE),"")</f>
        <v/>
      </c>
      <c r="J12" t="str">
        <f>IF(COUNTA(jr_d!$B14)=1,HLOOKUP(J$9,jr_d!$B$11:$N$61,$Q12,FALSE),"")</f>
        <v/>
      </c>
      <c r="K12" t="str">
        <f>IF(COUNTA(jr_d!$B14)=1,HLOOKUP(K$9,jr_d!$B$11:$N$61,$Q12,FALSE),"")</f>
        <v/>
      </c>
      <c r="L12" t="str">
        <f>IF(COUNTA(jr_d!$B14)=1,HLOOKUP(L$9,jr_d!$B$11:$N$61,$Q12,FALSE),"")</f>
        <v/>
      </c>
      <c r="M12" t="str">
        <f>IF(COUNTA(jr_d!$B14)=1,HLOOKUP(M$9,jr_d!$B$11:$N$61,$Q12,FALSE),"")</f>
        <v/>
      </c>
      <c r="Q12">
        <f t="shared" ref="Q12:Q58" si="3">Q11+1</f>
        <v>4</v>
      </c>
      <c r="R12" t="str">
        <f>IF(COUNTA(jr_d!$B14)=1,HLOOKUP(R$9,jr_d!$B$11:$N$61,$Q12,FALSE),"")</f>
        <v/>
      </c>
      <c r="S12" t="str">
        <f>IF(COUNTA(jr_d!$B14)=1,HLOOKUP(S$9,jr_d!$B$11:$N$61,$Q12,FALSE),"")</f>
        <v/>
      </c>
      <c r="T12" t="str">
        <f>IF(COUNTA(jr_d!$B14)=1,HLOOKUP(T$9,jr_d!$B$11:$N$61,$Q12,FALSE),"")</f>
        <v/>
      </c>
      <c r="U12" t="str">
        <f>IF(COUNTA(jr_d!$B14)=1,HLOOKUP(U$9,jr_d!$B$11:$N$61,$Q12,FALSE),"")</f>
        <v/>
      </c>
    </row>
    <row r="13" spans="1:21" x14ac:dyDescent="0.15">
      <c r="A13" t="str">
        <f t="shared" si="0"/>
        <v>022</v>
      </c>
      <c r="B13">
        <v>22</v>
      </c>
      <c r="C13" t="str">
        <f t="shared" si="1"/>
        <v>　</v>
      </c>
      <c r="D13" t="str">
        <f t="shared" si="2"/>
        <v>　</v>
      </c>
      <c r="E13" t="str">
        <f>IF(COUNTA(jr_d!$B15)=1,HLOOKUP(E$9,jr_d!$B$11:$N$61,$Q13,FALSE),"")</f>
        <v/>
      </c>
      <c r="F13" s="36" t="str">
        <f>IF(COUNTA(jr_d!$B15)=1,HLOOKUP(F$9,jr_d!$B$11:$N$61,$Q13,FALSE),"")</f>
        <v/>
      </c>
      <c r="G13" t="str">
        <f>IF(COUNTA(jr_d!$B15)=1,HLOOKUP(G$9,jr_d!$B$11:$N$61,$Q13,FALSE),"")</f>
        <v/>
      </c>
      <c r="H13" t="str">
        <f>IF(COUNTA(jr_d!$B15)=1,HLOOKUP(H$9,jr_d!$B$11:$N$61,$Q13,FALSE),"")</f>
        <v/>
      </c>
      <c r="I13" t="str">
        <f>IF(COUNTA(jr_d!$B15)=1,HLOOKUP(I$9,jr_d!$B$11:$N$61,$Q13,FALSE),"")</f>
        <v/>
      </c>
      <c r="J13" t="str">
        <f>IF(COUNTA(jr_d!$B15)=1,HLOOKUP(J$9,jr_d!$B$11:$N$61,$Q13,FALSE),"")</f>
        <v/>
      </c>
      <c r="K13" t="str">
        <f>IF(COUNTA(jr_d!$B15)=1,HLOOKUP(K$9,jr_d!$B$11:$N$61,$Q13,FALSE),"")</f>
        <v/>
      </c>
      <c r="L13" t="str">
        <f>IF(COUNTA(jr_d!$B15)=1,HLOOKUP(L$9,jr_d!$B$11:$N$61,$Q13,FALSE),"")</f>
        <v/>
      </c>
      <c r="M13" t="str">
        <f>IF(COUNTA(jr_d!$B15)=1,HLOOKUP(M$9,jr_d!$B$11:$N$61,$Q13,FALSE),"")</f>
        <v/>
      </c>
      <c r="Q13">
        <f t="shared" si="3"/>
        <v>5</v>
      </c>
      <c r="R13" t="str">
        <f>IF(COUNTA(jr_d!$B15)=1,HLOOKUP(R$9,jr_d!$B$11:$N$61,$Q13,FALSE),"")</f>
        <v/>
      </c>
      <c r="S13" t="str">
        <f>IF(COUNTA(jr_d!$B15)=1,HLOOKUP(S$9,jr_d!$B$11:$N$61,$Q13,FALSE),"")</f>
        <v/>
      </c>
      <c r="T13" t="str">
        <f>IF(COUNTA(jr_d!$B15)=1,HLOOKUP(T$9,jr_d!$B$11:$N$61,$Q13,FALSE),"")</f>
        <v/>
      </c>
      <c r="U13" t="str">
        <f>IF(COUNTA(jr_d!$B15)=1,HLOOKUP(U$9,jr_d!$B$11:$N$61,$Q13,FALSE),"")</f>
        <v/>
      </c>
    </row>
    <row r="14" spans="1:21" x14ac:dyDescent="0.15">
      <c r="A14" t="str">
        <f t="shared" si="0"/>
        <v>031</v>
      </c>
      <c r="B14">
        <v>31</v>
      </c>
      <c r="C14" t="str">
        <f t="shared" si="1"/>
        <v>　</v>
      </c>
      <c r="D14" t="str">
        <f t="shared" si="2"/>
        <v>　</v>
      </c>
      <c r="E14" t="str">
        <f>IF(COUNTA(jr_d!$B16)=1,HLOOKUP(E$9,jr_d!$B$11:$N$61,$Q14,FALSE),"")</f>
        <v/>
      </c>
      <c r="F14" s="36" t="str">
        <f>IF(COUNTA(jr_d!$B16)=1,HLOOKUP(F$9,jr_d!$B$11:$N$61,$Q14,FALSE),"")</f>
        <v/>
      </c>
      <c r="G14" t="str">
        <f>IF(COUNTA(jr_d!$B16)=1,HLOOKUP(G$9,jr_d!$B$11:$N$61,$Q14,FALSE),"")</f>
        <v/>
      </c>
      <c r="H14" t="str">
        <f>IF(COUNTA(jr_d!$B16)=1,HLOOKUP(H$9,jr_d!$B$11:$N$61,$Q14,FALSE),"")</f>
        <v/>
      </c>
      <c r="I14" t="str">
        <f>IF(COUNTA(jr_d!$B16)=1,HLOOKUP(I$9,jr_d!$B$11:$N$61,$Q14,FALSE),"")</f>
        <v/>
      </c>
      <c r="J14" t="str">
        <f>IF(COUNTA(jr_d!$B16)=1,HLOOKUP(J$9,jr_d!$B$11:$N$61,$Q14,FALSE),"")</f>
        <v/>
      </c>
      <c r="K14" t="str">
        <f>IF(COUNTA(jr_d!$B16)=1,HLOOKUP(K$9,jr_d!$B$11:$N$61,$Q14,FALSE),"")</f>
        <v/>
      </c>
      <c r="L14" t="str">
        <f>IF(COUNTA(jr_d!$B16)=1,HLOOKUP(L$9,jr_d!$B$11:$N$61,$Q14,FALSE),"")</f>
        <v/>
      </c>
      <c r="M14" t="str">
        <f>IF(COUNTA(jr_d!$B16)=1,HLOOKUP(M$9,jr_d!$B$11:$N$61,$Q14,FALSE),"")</f>
        <v/>
      </c>
      <c r="Q14">
        <f t="shared" si="3"/>
        <v>6</v>
      </c>
      <c r="R14" t="str">
        <f>IF(COUNTA(jr_d!$B16)=1,HLOOKUP(R$9,jr_d!$B$11:$N$61,$Q14,FALSE),"")</f>
        <v/>
      </c>
      <c r="S14" t="str">
        <f>IF(COUNTA(jr_d!$B16)=1,HLOOKUP(S$9,jr_d!$B$11:$N$61,$Q14,FALSE),"")</f>
        <v/>
      </c>
      <c r="T14" t="str">
        <f>IF(COUNTA(jr_d!$B16)=1,HLOOKUP(T$9,jr_d!$B$11:$N$61,$Q14,FALSE),"")</f>
        <v/>
      </c>
      <c r="U14" t="str">
        <f>IF(COUNTA(jr_d!$B16)=1,HLOOKUP(U$9,jr_d!$B$11:$N$61,$Q14,FALSE),"")</f>
        <v/>
      </c>
    </row>
    <row r="15" spans="1:21" x14ac:dyDescent="0.15">
      <c r="A15" t="str">
        <f t="shared" si="0"/>
        <v>032</v>
      </c>
      <c r="B15">
        <v>32</v>
      </c>
      <c r="C15" t="str">
        <f t="shared" si="1"/>
        <v>　</v>
      </c>
      <c r="D15" t="str">
        <f t="shared" si="2"/>
        <v>　</v>
      </c>
      <c r="E15" t="str">
        <f>IF(COUNTA(jr_d!$B17)=1,HLOOKUP(E$9,jr_d!$B$11:$N$61,$Q15,FALSE),"")</f>
        <v/>
      </c>
      <c r="F15" s="36" t="str">
        <f>IF(COUNTA(jr_d!$B17)=1,HLOOKUP(F$9,jr_d!$B$11:$N$61,$Q15,FALSE),"")</f>
        <v/>
      </c>
      <c r="G15" t="str">
        <f>IF(COUNTA(jr_d!$B17)=1,HLOOKUP(G$9,jr_d!$B$11:$N$61,$Q15,FALSE),"")</f>
        <v/>
      </c>
      <c r="H15" t="str">
        <f>IF(COUNTA(jr_d!$B17)=1,HLOOKUP(H$9,jr_d!$B$11:$N$61,$Q15,FALSE),"")</f>
        <v/>
      </c>
      <c r="I15" t="str">
        <f>IF(COUNTA(jr_d!$B17)=1,HLOOKUP(I$9,jr_d!$B$11:$N$61,$Q15,FALSE),"")</f>
        <v/>
      </c>
      <c r="J15" t="str">
        <f>IF(COUNTA(jr_d!$B17)=1,HLOOKUP(J$9,jr_d!$B$11:$N$61,$Q15,FALSE),"")</f>
        <v/>
      </c>
      <c r="K15" t="str">
        <f>IF(COUNTA(jr_d!$B17)=1,HLOOKUP(K$9,jr_d!$B$11:$N$61,$Q15,FALSE),"")</f>
        <v/>
      </c>
      <c r="L15" t="str">
        <f>IF(COUNTA(jr_d!$B17)=1,HLOOKUP(L$9,jr_d!$B$11:$N$61,$Q15,FALSE),"")</f>
        <v/>
      </c>
      <c r="M15" t="str">
        <f>IF(COUNTA(jr_d!$B17)=1,HLOOKUP(M$9,jr_d!$B$11:$N$61,$Q15,FALSE),"")</f>
        <v/>
      </c>
      <c r="Q15">
        <f t="shared" si="3"/>
        <v>7</v>
      </c>
      <c r="R15" t="str">
        <f>IF(COUNTA(jr_d!$B17)=1,HLOOKUP(R$9,jr_d!$B$11:$N$61,$Q15,FALSE),"")</f>
        <v/>
      </c>
      <c r="S15" t="str">
        <f>IF(COUNTA(jr_d!$B17)=1,HLOOKUP(S$9,jr_d!$B$11:$N$61,$Q15,FALSE),"")</f>
        <v/>
      </c>
      <c r="T15" t="str">
        <f>IF(COUNTA(jr_d!$B17)=1,HLOOKUP(T$9,jr_d!$B$11:$N$61,$Q15,FALSE),"")</f>
        <v/>
      </c>
      <c r="U15" t="str">
        <f>IF(COUNTA(jr_d!$B17)=1,HLOOKUP(U$9,jr_d!$B$11:$N$61,$Q15,FALSE),"")</f>
        <v/>
      </c>
    </row>
    <row r="16" spans="1:21" x14ac:dyDescent="0.15">
      <c r="A16" t="str">
        <f t="shared" si="0"/>
        <v>041</v>
      </c>
      <c r="B16">
        <v>41</v>
      </c>
      <c r="C16" t="str">
        <f t="shared" si="1"/>
        <v>　</v>
      </c>
      <c r="D16" t="str">
        <f t="shared" si="2"/>
        <v>　</v>
      </c>
      <c r="E16" t="str">
        <f>IF(COUNTA(jr_d!$B18)=1,HLOOKUP(E$9,jr_d!$B$11:$N$61,$Q16,FALSE),"")</f>
        <v/>
      </c>
      <c r="F16" s="36" t="str">
        <f>IF(COUNTA(jr_d!$B18)=1,HLOOKUP(F$9,jr_d!$B$11:$N$61,$Q16,FALSE),"")</f>
        <v/>
      </c>
      <c r="G16" t="str">
        <f>IF(COUNTA(jr_d!$B18)=1,HLOOKUP(G$9,jr_d!$B$11:$N$61,$Q16,FALSE),"")</f>
        <v/>
      </c>
      <c r="H16" t="str">
        <f>IF(COUNTA(jr_d!$B18)=1,HLOOKUP(H$9,jr_d!$B$11:$N$61,$Q16,FALSE),"")</f>
        <v/>
      </c>
      <c r="I16" t="str">
        <f>IF(COUNTA(jr_d!$B18)=1,HLOOKUP(I$9,jr_d!$B$11:$N$61,$Q16,FALSE),"")</f>
        <v/>
      </c>
      <c r="J16" t="str">
        <f>IF(COUNTA(jr_d!$B18)=1,HLOOKUP(J$9,jr_d!$B$11:$N$61,$Q16,FALSE),"")</f>
        <v/>
      </c>
      <c r="K16" t="str">
        <f>IF(COUNTA(jr_d!$B18)=1,HLOOKUP(K$9,jr_d!$B$11:$N$61,$Q16,FALSE),"")</f>
        <v/>
      </c>
      <c r="L16" t="str">
        <f>IF(COUNTA(jr_d!$B18)=1,HLOOKUP(L$9,jr_d!$B$11:$N$61,$Q16,FALSE),"")</f>
        <v/>
      </c>
      <c r="M16" t="str">
        <f>IF(COUNTA(jr_d!$B18)=1,HLOOKUP(M$9,jr_d!$B$11:$N$61,$Q16,FALSE),"")</f>
        <v/>
      </c>
      <c r="Q16">
        <f t="shared" si="3"/>
        <v>8</v>
      </c>
      <c r="R16" t="str">
        <f>IF(COUNTA(jr_d!$B18)=1,HLOOKUP(R$9,jr_d!$B$11:$N$61,$Q16,FALSE),"")</f>
        <v/>
      </c>
      <c r="S16" t="str">
        <f>IF(COUNTA(jr_d!$B18)=1,HLOOKUP(S$9,jr_d!$B$11:$N$61,$Q16,FALSE),"")</f>
        <v/>
      </c>
      <c r="T16" t="str">
        <f>IF(COUNTA(jr_d!$B18)=1,HLOOKUP(T$9,jr_d!$B$11:$N$61,$Q16,FALSE),"")</f>
        <v/>
      </c>
      <c r="U16" t="str">
        <f>IF(COUNTA(jr_d!$B18)=1,HLOOKUP(U$9,jr_d!$B$11:$N$61,$Q16,FALSE),"")</f>
        <v/>
      </c>
    </row>
    <row r="17" spans="1:21" x14ac:dyDescent="0.15">
      <c r="A17" t="str">
        <f t="shared" si="0"/>
        <v>042</v>
      </c>
      <c r="B17">
        <v>42</v>
      </c>
      <c r="C17" t="str">
        <f t="shared" si="1"/>
        <v>　</v>
      </c>
      <c r="D17" t="str">
        <f t="shared" si="2"/>
        <v>　</v>
      </c>
      <c r="E17" t="str">
        <f>IF(COUNTA(jr_d!$B19)=1,HLOOKUP(E$9,jr_d!$B$11:$N$61,$Q17,FALSE),"")</f>
        <v/>
      </c>
      <c r="F17" s="36" t="str">
        <f>IF(COUNTA(jr_d!$B19)=1,HLOOKUP(F$9,jr_d!$B$11:$N$61,$Q17,FALSE),"")</f>
        <v/>
      </c>
      <c r="G17" t="str">
        <f>IF(COUNTA(jr_d!$B19)=1,HLOOKUP(G$9,jr_d!$B$11:$N$61,$Q17,FALSE),"")</f>
        <v/>
      </c>
      <c r="H17" t="str">
        <f>IF(COUNTA(jr_d!$B19)=1,HLOOKUP(H$9,jr_d!$B$11:$N$61,$Q17,FALSE),"")</f>
        <v/>
      </c>
      <c r="I17" t="str">
        <f>IF(COUNTA(jr_d!$B19)=1,HLOOKUP(I$9,jr_d!$B$11:$N$61,$Q17,FALSE),"")</f>
        <v/>
      </c>
      <c r="J17" t="str">
        <f>IF(COUNTA(jr_d!$B19)=1,HLOOKUP(J$9,jr_d!$B$11:$N$61,$Q17,FALSE),"")</f>
        <v/>
      </c>
      <c r="K17" t="str">
        <f>IF(COUNTA(jr_d!$B19)=1,HLOOKUP(K$9,jr_d!$B$11:$N$61,$Q17,FALSE),"")</f>
        <v/>
      </c>
      <c r="L17" t="str">
        <f>IF(COUNTA(jr_d!$B19)=1,HLOOKUP(L$9,jr_d!$B$11:$N$61,$Q17,FALSE),"")</f>
        <v/>
      </c>
      <c r="M17" t="str">
        <f>IF(COUNTA(jr_d!$B19)=1,HLOOKUP(M$9,jr_d!$B$11:$N$61,$Q17,FALSE),"")</f>
        <v/>
      </c>
      <c r="Q17">
        <f t="shared" si="3"/>
        <v>9</v>
      </c>
      <c r="R17" t="str">
        <f>IF(COUNTA(jr_d!$B19)=1,HLOOKUP(R$9,jr_d!$B$11:$N$61,$Q17,FALSE),"")</f>
        <v/>
      </c>
      <c r="S17" t="str">
        <f>IF(COUNTA(jr_d!$B19)=1,HLOOKUP(S$9,jr_d!$B$11:$N$61,$Q17,FALSE),"")</f>
        <v/>
      </c>
      <c r="T17" t="str">
        <f>IF(COUNTA(jr_d!$B19)=1,HLOOKUP(T$9,jr_d!$B$11:$N$61,$Q17,FALSE),"")</f>
        <v/>
      </c>
      <c r="U17" t="str">
        <f>IF(COUNTA(jr_d!$B19)=1,HLOOKUP(U$9,jr_d!$B$11:$N$61,$Q17,FALSE),"")</f>
        <v/>
      </c>
    </row>
    <row r="18" spans="1:21" x14ac:dyDescent="0.15">
      <c r="A18" t="str">
        <f t="shared" si="0"/>
        <v>051</v>
      </c>
      <c r="B18">
        <v>51</v>
      </c>
      <c r="C18" t="str">
        <f t="shared" si="1"/>
        <v>　</v>
      </c>
      <c r="D18" t="str">
        <f t="shared" si="2"/>
        <v>　</v>
      </c>
      <c r="E18" t="str">
        <f>IF(COUNTA(jr_d!$B20)=1,HLOOKUP(E$9,jr_d!$B$11:$N$61,$Q18,FALSE),"")</f>
        <v/>
      </c>
      <c r="F18" s="36" t="str">
        <f>IF(COUNTA(jr_d!$B20)=1,HLOOKUP(F$9,jr_d!$B$11:$N$61,$Q18,FALSE),"")</f>
        <v/>
      </c>
      <c r="G18" t="str">
        <f>IF(COUNTA(jr_d!$B20)=1,HLOOKUP(G$9,jr_d!$B$11:$N$61,$Q18,FALSE),"")</f>
        <v/>
      </c>
      <c r="H18" t="str">
        <f>IF(COUNTA(jr_d!$B20)=1,HLOOKUP(H$9,jr_d!$B$11:$N$61,$Q18,FALSE),"")</f>
        <v/>
      </c>
      <c r="I18" t="str">
        <f>IF(COUNTA(jr_d!$B20)=1,HLOOKUP(I$9,jr_d!$B$11:$N$61,$Q18,FALSE),"")</f>
        <v/>
      </c>
      <c r="J18" t="str">
        <f>IF(COUNTA(jr_d!$B20)=1,HLOOKUP(J$9,jr_d!$B$11:$N$61,$Q18,FALSE),"")</f>
        <v/>
      </c>
      <c r="K18" t="str">
        <f>IF(COUNTA(jr_d!$B20)=1,HLOOKUP(K$9,jr_d!$B$11:$N$61,$Q18,FALSE),"")</f>
        <v/>
      </c>
      <c r="L18" t="str">
        <f>IF(COUNTA(jr_d!$B20)=1,HLOOKUP(L$9,jr_d!$B$11:$N$61,$Q18,FALSE),"")</f>
        <v/>
      </c>
      <c r="M18" t="str">
        <f>IF(COUNTA(jr_d!$B20)=1,HLOOKUP(M$9,jr_d!$B$11:$N$61,$Q18,FALSE),"")</f>
        <v/>
      </c>
      <c r="Q18">
        <f t="shared" si="3"/>
        <v>10</v>
      </c>
      <c r="R18" t="str">
        <f>IF(COUNTA(jr_d!$B20)=1,HLOOKUP(R$9,jr_d!$B$11:$N$61,$Q18,FALSE),"")</f>
        <v/>
      </c>
      <c r="S18" t="str">
        <f>IF(COUNTA(jr_d!$B20)=1,HLOOKUP(S$9,jr_d!$B$11:$N$61,$Q18,FALSE),"")</f>
        <v/>
      </c>
      <c r="T18" t="str">
        <f>IF(COUNTA(jr_d!$B20)=1,HLOOKUP(T$9,jr_d!$B$11:$N$61,$Q18,FALSE),"")</f>
        <v/>
      </c>
      <c r="U18" t="str">
        <f>IF(COUNTA(jr_d!$B20)=1,HLOOKUP(U$9,jr_d!$B$11:$N$61,$Q18,FALSE),"")</f>
        <v/>
      </c>
    </row>
    <row r="19" spans="1:21" x14ac:dyDescent="0.15">
      <c r="A19" t="str">
        <f t="shared" si="0"/>
        <v>052</v>
      </c>
      <c r="B19">
        <v>52</v>
      </c>
      <c r="C19" t="str">
        <f t="shared" si="1"/>
        <v>　</v>
      </c>
      <c r="D19" t="str">
        <f t="shared" si="2"/>
        <v>　</v>
      </c>
      <c r="E19" t="str">
        <f>IF(COUNTA(jr_d!$B21)=1,HLOOKUP(E$9,jr_d!$B$11:$N$61,$Q19,FALSE),"")</f>
        <v/>
      </c>
      <c r="F19" s="36" t="str">
        <f>IF(COUNTA(jr_d!$B21)=1,HLOOKUP(F$9,jr_d!$B$11:$N$61,$Q19,FALSE),"")</f>
        <v/>
      </c>
      <c r="G19" t="str">
        <f>IF(COUNTA(jr_d!$B21)=1,HLOOKUP(G$9,jr_d!$B$11:$N$61,$Q19,FALSE),"")</f>
        <v/>
      </c>
      <c r="H19" t="str">
        <f>IF(COUNTA(jr_d!$B21)=1,HLOOKUP(H$9,jr_d!$B$11:$N$61,$Q19,FALSE),"")</f>
        <v/>
      </c>
      <c r="I19" t="str">
        <f>IF(COUNTA(jr_d!$B21)=1,HLOOKUP(I$9,jr_d!$B$11:$N$61,$Q19,FALSE),"")</f>
        <v/>
      </c>
      <c r="J19" t="str">
        <f>IF(COUNTA(jr_d!$B21)=1,HLOOKUP(J$9,jr_d!$B$11:$N$61,$Q19,FALSE),"")</f>
        <v/>
      </c>
      <c r="K19" t="str">
        <f>IF(COUNTA(jr_d!$B21)=1,HLOOKUP(K$9,jr_d!$B$11:$N$61,$Q19,FALSE),"")</f>
        <v/>
      </c>
      <c r="L19" t="str">
        <f>IF(COUNTA(jr_d!$B21)=1,HLOOKUP(L$9,jr_d!$B$11:$N$61,$Q19,FALSE),"")</f>
        <v/>
      </c>
      <c r="M19" t="str">
        <f>IF(COUNTA(jr_d!$B21)=1,HLOOKUP(M$9,jr_d!$B$11:$N$61,$Q19,FALSE),"")</f>
        <v/>
      </c>
      <c r="Q19">
        <f t="shared" si="3"/>
        <v>11</v>
      </c>
      <c r="R19" t="str">
        <f>IF(COUNTA(jr_d!$B21)=1,HLOOKUP(R$9,jr_d!$B$11:$N$61,$Q19,FALSE),"")</f>
        <v/>
      </c>
      <c r="S19" t="str">
        <f>IF(COUNTA(jr_d!$B21)=1,HLOOKUP(S$9,jr_d!$B$11:$N$61,$Q19,FALSE),"")</f>
        <v/>
      </c>
      <c r="T19" t="str">
        <f>IF(COUNTA(jr_d!$B21)=1,HLOOKUP(T$9,jr_d!$B$11:$N$61,$Q19,FALSE),"")</f>
        <v/>
      </c>
      <c r="U19" t="str">
        <f>IF(COUNTA(jr_d!$B21)=1,HLOOKUP(U$9,jr_d!$B$11:$N$61,$Q19,FALSE),"")</f>
        <v/>
      </c>
    </row>
    <row r="20" spans="1:21" x14ac:dyDescent="0.15">
      <c r="A20" t="str">
        <f t="shared" si="0"/>
        <v>061</v>
      </c>
      <c r="B20">
        <v>61</v>
      </c>
      <c r="C20" t="str">
        <f t="shared" si="1"/>
        <v>　</v>
      </c>
      <c r="D20" t="str">
        <f t="shared" si="2"/>
        <v>　</v>
      </c>
      <c r="E20" t="str">
        <f>IF(COUNTA(jr_d!$B22)=1,HLOOKUP(E$9,jr_d!$B$11:$N$61,$Q20,FALSE),"")</f>
        <v/>
      </c>
      <c r="F20" s="36" t="str">
        <f>IF(COUNTA(jr_d!$B22)=1,HLOOKUP(F$9,jr_d!$B$11:$N$61,$Q20,FALSE),"")</f>
        <v/>
      </c>
      <c r="G20" t="str">
        <f>IF(COUNTA(jr_d!$B22)=1,HLOOKUP(G$9,jr_d!$B$11:$N$61,$Q20,FALSE),"")</f>
        <v/>
      </c>
      <c r="H20" t="str">
        <f>IF(COUNTA(jr_d!$B22)=1,HLOOKUP(H$9,jr_d!$B$11:$N$61,$Q20,FALSE),"")</f>
        <v/>
      </c>
      <c r="I20" t="str">
        <f>IF(COUNTA(jr_d!$B22)=1,HLOOKUP(I$9,jr_d!$B$11:$N$61,$Q20,FALSE),"")</f>
        <v/>
      </c>
      <c r="J20" t="str">
        <f>IF(COUNTA(jr_d!$B22)=1,HLOOKUP(J$9,jr_d!$B$11:$N$61,$Q20,FALSE),"")</f>
        <v/>
      </c>
      <c r="K20" t="str">
        <f>IF(COUNTA(jr_d!$B22)=1,HLOOKUP(K$9,jr_d!$B$11:$N$61,$Q20,FALSE),"")</f>
        <v/>
      </c>
      <c r="L20" t="str">
        <f>IF(COUNTA(jr_d!$B22)=1,HLOOKUP(L$9,jr_d!$B$11:$N$61,$Q20,FALSE),"")</f>
        <v/>
      </c>
      <c r="M20" t="str">
        <f>IF(COUNTA(jr_d!$B22)=1,HLOOKUP(M$9,jr_d!$B$11:$N$61,$Q20,FALSE),"")</f>
        <v/>
      </c>
      <c r="Q20">
        <f t="shared" si="3"/>
        <v>12</v>
      </c>
      <c r="R20" t="str">
        <f>IF(COUNTA(jr_d!$B22)=1,HLOOKUP(R$9,jr_d!$B$11:$N$61,$Q20,FALSE),"")</f>
        <v/>
      </c>
      <c r="S20" t="str">
        <f>IF(COUNTA(jr_d!$B22)=1,HLOOKUP(S$9,jr_d!$B$11:$N$61,$Q20,FALSE),"")</f>
        <v/>
      </c>
      <c r="T20" t="str">
        <f>IF(COUNTA(jr_d!$B22)=1,HLOOKUP(T$9,jr_d!$B$11:$N$61,$Q20,FALSE),"")</f>
        <v/>
      </c>
      <c r="U20" t="str">
        <f>IF(COUNTA(jr_d!$B22)=1,HLOOKUP(U$9,jr_d!$B$11:$N$61,$Q20,FALSE),"")</f>
        <v/>
      </c>
    </row>
    <row r="21" spans="1:21" x14ac:dyDescent="0.15">
      <c r="A21" t="str">
        <f t="shared" si="0"/>
        <v>062</v>
      </c>
      <c r="B21">
        <v>62</v>
      </c>
      <c r="C21" t="str">
        <f t="shared" si="1"/>
        <v>　</v>
      </c>
      <c r="D21" t="str">
        <f t="shared" si="2"/>
        <v>　</v>
      </c>
      <c r="E21" t="str">
        <f>IF(COUNTA(jr_d!$B23)=1,HLOOKUP(E$9,jr_d!$B$11:$N$61,$Q21,FALSE),"")</f>
        <v/>
      </c>
      <c r="F21" s="36" t="str">
        <f>IF(COUNTA(jr_d!$B23)=1,HLOOKUP(F$9,jr_d!$B$11:$N$61,$Q21,FALSE),"")</f>
        <v/>
      </c>
      <c r="G21" t="str">
        <f>IF(COUNTA(jr_d!$B23)=1,HLOOKUP(G$9,jr_d!$B$11:$N$61,$Q21,FALSE),"")</f>
        <v/>
      </c>
      <c r="H21" t="str">
        <f>IF(COUNTA(jr_d!$B23)=1,HLOOKUP(H$9,jr_d!$B$11:$N$61,$Q21,FALSE),"")</f>
        <v/>
      </c>
      <c r="I21" t="str">
        <f>IF(COUNTA(jr_d!$B23)=1,HLOOKUP(I$9,jr_d!$B$11:$N$61,$Q21,FALSE),"")</f>
        <v/>
      </c>
      <c r="J21" t="str">
        <f>IF(COUNTA(jr_d!$B23)=1,HLOOKUP(J$9,jr_d!$B$11:$N$61,$Q21,FALSE),"")</f>
        <v/>
      </c>
      <c r="K21" t="str">
        <f>IF(COUNTA(jr_d!$B23)=1,HLOOKUP(K$9,jr_d!$B$11:$N$61,$Q21,FALSE),"")</f>
        <v/>
      </c>
      <c r="L21" t="str">
        <f>IF(COUNTA(jr_d!$B23)=1,HLOOKUP(L$9,jr_d!$B$11:$N$61,$Q21,FALSE),"")</f>
        <v/>
      </c>
      <c r="M21" t="str">
        <f>IF(COUNTA(jr_d!$B23)=1,HLOOKUP(M$9,jr_d!$B$11:$N$61,$Q21,FALSE),"")</f>
        <v/>
      </c>
      <c r="Q21">
        <f t="shared" si="3"/>
        <v>13</v>
      </c>
      <c r="R21" t="str">
        <f>IF(COUNTA(jr_d!$B23)=1,HLOOKUP(R$9,jr_d!$B$11:$N$61,$Q21,FALSE),"")</f>
        <v/>
      </c>
      <c r="S21" t="str">
        <f>IF(COUNTA(jr_d!$B23)=1,HLOOKUP(S$9,jr_d!$B$11:$N$61,$Q21,FALSE),"")</f>
        <v/>
      </c>
      <c r="T21" t="str">
        <f>IF(COUNTA(jr_d!$B23)=1,HLOOKUP(T$9,jr_d!$B$11:$N$61,$Q21,FALSE),"")</f>
        <v/>
      </c>
      <c r="U21" t="str">
        <f>IF(COUNTA(jr_d!$B23)=1,HLOOKUP(U$9,jr_d!$B$11:$N$61,$Q21,FALSE),"")</f>
        <v/>
      </c>
    </row>
    <row r="22" spans="1:21" x14ac:dyDescent="0.15">
      <c r="A22" t="str">
        <f t="shared" si="0"/>
        <v>071</v>
      </c>
      <c r="B22">
        <v>71</v>
      </c>
      <c r="C22" t="str">
        <f t="shared" si="1"/>
        <v>　</v>
      </c>
      <c r="D22" t="str">
        <f t="shared" si="2"/>
        <v>　</v>
      </c>
      <c r="E22" t="str">
        <f>IF(COUNTA(jr_d!$B24)=1,HLOOKUP(E$9,jr_d!$B$11:$N$61,$Q22,FALSE),"")</f>
        <v/>
      </c>
      <c r="F22" s="36" t="str">
        <f>IF(COUNTA(jr_d!$B24)=1,HLOOKUP(F$9,jr_d!$B$11:$N$61,$Q22,FALSE),"")</f>
        <v/>
      </c>
      <c r="G22" t="str">
        <f>IF(COUNTA(jr_d!$B24)=1,HLOOKUP(G$9,jr_d!$B$11:$N$61,$Q22,FALSE),"")</f>
        <v/>
      </c>
      <c r="H22" t="str">
        <f>IF(COUNTA(jr_d!$B24)=1,HLOOKUP(H$9,jr_d!$B$11:$N$61,$Q22,FALSE),"")</f>
        <v/>
      </c>
      <c r="I22" t="str">
        <f>IF(COUNTA(jr_d!$B24)=1,HLOOKUP(I$9,jr_d!$B$11:$N$61,$Q22,FALSE),"")</f>
        <v/>
      </c>
      <c r="J22" t="str">
        <f>IF(COUNTA(jr_d!$B24)=1,HLOOKUP(J$9,jr_d!$B$11:$N$61,$Q22,FALSE),"")</f>
        <v/>
      </c>
      <c r="K22" t="str">
        <f>IF(COUNTA(jr_d!$B24)=1,HLOOKUP(K$9,jr_d!$B$11:$N$61,$Q22,FALSE),"")</f>
        <v/>
      </c>
      <c r="L22" t="str">
        <f>IF(COUNTA(jr_d!$B24)=1,HLOOKUP(L$9,jr_d!$B$11:$N$61,$Q22,FALSE),"")</f>
        <v/>
      </c>
      <c r="M22" t="str">
        <f>IF(COUNTA(jr_d!$B24)=1,HLOOKUP(M$9,jr_d!$B$11:$N$61,$Q22,FALSE),"")</f>
        <v/>
      </c>
      <c r="Q22">
        <f t="shared" si="3"/>
        <v>14</v>
      </c>
      <c r="R22" t="str">
        <f>IF(COUNTA(jr_d!$B24)=1,HLOOKUP(R$9,jr_d!$B$11:$N$61,$Q22,FALSE),"")</f>
        <v/>
      </c>
      <c r="S22" t="str">
        <f>IF(COUNTA(jr_d!$B24)=1,HLOOKUP(S$9,jr_d!$B$11:$N$61,$Q22,FALSE),"")</f>
        <v/>
      </c>
      <c r="T22" t="str">
        <f>IF(COUNTA(jr_d!$B24)=1,HLOOKUP(T$9,jr_d!$B$11:$N$61,$Q22,FALSE),"")</f>
        <v/>
      </c>
      <c r="U22" t="str">
        <f>IF(COUNTA(jr_d!$B24)=1,HLOOKUP(U$9,jr_d!$B$11:$N$61,$Q22,FALSE),"")</f>
        <v/>
      </c>
    </row>
    <row r="23" spans="1:21" x14ac:dyDescent="0.15">
      <c r="A23" t="str">
        <f t="shared" si="0"/>
        <v>072</v>
      </c>
      <c r="B23" s="35">
        <v>72</v>
      </c>
      <c r="C23" t="str">
        <f t="shared" si="1"/>
        <v>　</v>
      </c>
      <c r="D23" t="str">
        <f t="shared" si="2"/>
        <v>　</v>
      </c>
      <c r="E23" t="str">
        <f>IF(COUNTA(jr_d!$B25)=1,HLOOKUP(E$9,jr_d!$B$11:$N$61,$Q23,FALSE),"")</f>
        <v/>
      </c>
      <c r="F23" s="36" t="str">
        <f>IF(COUNTA(jr_d!$B25)=1,HLOOKUP(F$9,jr_d!$B$11:$N$61,$Q23,FALSE),"")</f>
        <v/>
      </c>
      <c r="G23" t="str">
        <f>IF(COUNTA(jr_d!$B25)=1,HLOOKUP(G$9,jr_d!$B$11:$N$61,$Q23,FALSE),"")</f>
        <v/>
      </c>
      <c r="H23" t="str">
        <f>IF(COUNTA(jr_d!$B25)=1,HLOOKUP(H$9,jr_d!$B$11:$N$61,$Q23,FALSE),"")</f>
        <v/>
      </c>
      <c r="I23" t="str">
        <f>IF(COUNTA(jr_d!$B25)=1,HLOOKUP(I$9,jr_d!$B$11:$N$61,$Q23,FALSE),"")</f>
        <v/>
      </c>
      <c r="J23" t="str">
        <f>IF(COUNTA(jr_d!$B25)=1,HLOOKUP(J$9,jr_d!$B$11:$N$61,$Q23,FALSE),"")</f>
        <v/>
      </c>
      <c r="K23" t="str">
        <f>IF(COUNTA(jr_d!$B25)=1,HLOOKUP(K$9,jr_d!$B$11:$N$61,$Q23,FALSE),"")</f>
        <v/>
      </c>
      <c r="L23" t="str">
        <f>IF(COUNTA(jr_d!$B25)=1,HLOOKUP(L$9,jr_d!$B$11:$N$61,$Q23,FALSE),"")</f>
        <v/>
      </c>
      <c r="M23" t="str">
        <f>IF(COUNTA(jr_d!$B25)=1,HLOOKUP(M$9,jr_d!$B$11:$N$61,$Q23,FALSE),"")</f>
        <v/>
      </c>
      <c r="Q23">
        <f t="shared" si="3"/>
        <v>15</v>
      </c>
      <c r="R23" t="str">
        <f>IF(COUNTA(jr_d!$B25)=1,HLOOKUP(R$9,jr_d!$B$11:$N$61,$Q23,FALSE),"")</f>
        <v/>
      </c>
      <c r="S23" t="str">
        <f>IF(COUNTA(jr_d!$B25)=1,HLOOKUP(S$9,jr_d!$B$11:$N$61,$Q23,FALSE),"")</f>
        <v/>
      </c>
      <c r="T23" t="str">
        <f>IF(COUNTA(jr_d!$B25)=1,HLOOKUP(T$9,jr_d!$B$11:$N$61,$Q23,FALSE),"")</f>
        <v/>
      </c>
      <c r="U23" t="str">
        <f>IF(COUNTA(jr_d!$B25)=1,HLOOKUP(U$9,jr_d!$B$11:$N$61,$Q23,FALSE),"")</f>
        <v/>
      </c>
    </row>
    <row r="24" spans="1:21" x14ac:dyDescent="0.15">
      <c r="A24" t="str">
        <f t="shared" si="0"/>
        <v>081</v>
      </c>
      <c r="B24" s="35">
        <v>81</v>
      </c>
      <c r="C24" t="str">
        <f t="shared" si="1"/>
        <v>　</v>
      </c>
      <c r="D24" t="str">
        <f t="shared" si="2"/>
        <v>　</v>
      </c>
      <c r="E24" t="str">
        <f>IF(COUNTA(jr_d!$B26)=1,HLOOKUP(E$9,jr_d!$B$11:$N$61,$Q24,FALSE),"")</f>
        <v/>
      </c>
      <c r="F24" s="36" t="str">
        <f>IF(COUNTA(jr_d!$B26)=1,HLOOKUP(F$9,jr_d!$B$11:$N$61,$Q24,FALSE),"")</f>
        <v/>
      </c>
      <c r="G24" t="str">
        <f>IF(COUNTA(jr_d!$B26)=1,HLOOKUP(G$9,jr_d!$B$11:$N$61,$Q24,FALSE),"")</f>
        <v/>
      </c>
      <c r="H24" t="str">
        <f>IF(COUNTA(jr_d!$B26)=1,HLOOKUP(H$9,jr_d!$B$11:$N$61,$Q24,FALSE),"")</f>
        <v/>
      </c>
      <c r="I24" t="str">
        <f>IF(COUNTA(jr_d!$B26)=1,HLOOKUP(I$9,jr_d!$B$11:$N$61,$Q24,FALSE),"")</f>
        <v/>
      </c>
      <c r="J24" t="str">
        <f>IF(COUNTA(jr_d!$B26)=1,HLOOKUP(J$9,jr_d!$B$11:$N$61,$Q24,FALSE),"")</f>
        <v/>
      </c>
      <c r="K24" t="str">
        <f>IF(COUNTA(jr_d!$B26)=1,HLOOKUP(K$9,jr_d!$B$11:$N$61,$Q24,FALSE),"")</f>
        <v/>
      </c>
      <c r="L24" t="str">
        <f>IF(COUNTA(jr_d!$B26)=1,HLOOKUP(L$9,jr_d!$B$11:$N$61,$Q24,FALSE),"")</f>
        <v/>
      </c>
      <c r="M24" t="str">
        <f>IF(COUNTA(jr_d!$B26)=1,HLOOKUP(M$9,jr_d!$B$11:$N$61,$Q24,FALSE),"")</f>
        <v/>
      </c>
      <c r="Q24">
        <f t="shared" si="3"/>
        <v>16</v>
      </c>
      <c r="R24" t="str">
        <f>IF(COUNTA(jr_d!$B26)=1,HLOOKUP(R$9,jr_d!$B$11:$N$61,$Q24,FALSE),"")</f>
        <v/>
      </c>
      <c r="S24" t="str">
        <f>IF(COUNTA(jr_d!$B26)=1,HLOOKUP(S$9,jr_d!$B$11:$N$61,$Q24,FALSE),"")</f>
        <v/>
      </c>
      <c r="T24" t="str">
        <f>IF(COUNTA(jr_d!$B26)=1,HLOOKUP(T$9,jr_d!$B$11:$N$61,$Q24,FALSE),"")</f>
        <v/>
      </c>
      <c r="U24" t="str">
        <f>IF(COUNTA(jr_d!$B26)=1,HLOOKUP(U$9,jr_d!$B$11:$N$61,$Q24,FALSE),"")</f>
        <v/>
      </c>
    </row>
    <row r="25" spans="1:21" x14ac:dyDescent="0.15">
      <c r="A25" t="str">
        <f t="shared" si="0"/>
        <v>082</v>
      </c>
      <c r="B25" s="35">
        <v>82</v>
      </c>
      <c r="C25" t="str">
        <f t="shared" si="1"/>
        <v>　</v>
      </c>
      <c r="D25" t="str">
        <f t="shared" si="2"/>
        <v>　</v>
      </c>
      <c r="E25" t="str">
        <f>IF(COUNTA(jr_d!$B27)=1,HLOOKUP(E$9,jr_d!$B$11:$N$61,$Q25,FALSE),"")</f>
        <v/>
      </c>
      <c r="F25" s="36" t="str">
        <f>IF(COUNTA(jr_d!$B27)=1,HLOOKUP(F$9,jr_d!$B$11:$N$61,$Q25,FALSE),"")</f>
        <v/>
      </c>
      <c r="G25" t="str">
        <f>IF(COUNTA(jr_d!$B27)=1,HLOOKUP(G$9,jr_d!$B$11:$N$61,$Q25,FALSE),"")</f>
        <v/>
      </c>
      <c r="H25" t="str">
        <f>IF(COUNTA(jr_d!$B27)=1,HLOOKUP(H$9,jr_d!$B$11:$N$61,$Q25,FALSE),"")</f>
        <v/>
      </c>
      <c r="I25" t="str">
        <f>IF(COUNTA(jr_d!$B27)=1,HLOOKUP(I$9,jr_d!$B$11:$N$61,$Q25,FALSE),"")</f>
        <v/>
      </c>
      <c r="J25" t="str">
        <f>IF(COUNTA(jr_d!$B27)=1,HLOOKUP(J$9,jr_d!$B$11:$N$61,$Q25,FALSE),"")</f>
        <v/>
      </c>
      <c r="K25" t="str">
        <f>IF(COUNTA(jr_d!$B27)=1,HLOOKUP(K$9,jr_d!$B$11:$N$61,$Q25,FALSE),"")</f>
        <v/>
      </c>
      <c r="L25" t="str">
        <f>IF(COUNTA(jr_d!$B27)=1,HLOOKUP(L$9,jr_d!$B$11:$N$61,$Q25,FALSE),"")</f>
        <v/>
      </c>
      <c r="M25" t="str">
        <f>IF(COUNTA(jr_d!$B27)=1,HLOOKUP(M$9,jr_d!$B$11:$N$61,$Q25,FALSE),"")</f>
        <v/>
      </c>
      <c r="Q25">
        <f t="shared" si="3"/>
        <v>17</v>
      </c>
      <c r="R25" t="str">
        <f>IF(COUNTA(jr_d!$B27)=1,HLOOKUP(R$9,jr_d!$B$11:$N$61,$Q25,FALSE),"")</f>
        <v/>
      </c>
      <c r="S25" t="str">
        <f>IF(COUNTA(jr_d!$B27)=1,HLOOKUP(S$9,jr_d!$B$11:$N$61,$Q25,FALSE),"")</f>
        <v/>
      </c>
      <c r="T25" t="str">
        <f>IF(COUNTA(jr_d!$B27)=1,HLOOKUP(T$9,jr_d!$B$11:$N$61,$Q25,FALSE),"")</f>
        <v/>
      </c>
      <c r="U25" t="str">
        <f>IF(COUNTA(jr_d!$B27)=1,HLOOKUP(U$9,jr_d!$B$11:$N$61,$Q25,FALSE),"")</f>
        <v/>
      </c>
    </row>
    <row r="26" spans="1:21" x14ac:dyDescent="0.15">
      <c r="A26" t="str">
        <f t="shared" si="0"/>
        <v>091</v>
      </c>
      <c r="B26" s="35">
        <v>91</v>
      </c>
      <c r="C26" t="str">
        <f t="shared" si="1"/>
        <v>　</v>
      </c>
      <c r="D26" t="str">
        <f t="shared" si="2"/>
        <v>　</v>
      </c>
      <c r="E26" t="str">
        <f>IF(COUNTA(jr_d!$B28)=1,HLOOKUP(E$9,jr_d!$B$11:$N$61,$Q26,FALSE),"")</f>
        <v/>
      </c>
      <c r="F26" s="36" t="str">
        <f>IF(COUNTA(jr_d!$B28)=1,HLOOKUP(F$9,jr_d!$B$11:$N$61,$Q26,FALSE),"")</f>
        <v/>
      </c>
      <c r="G26" t="str">
        <f>IF(COUNTA(jr_d!$B28)=1,HLOOKUP(G$9,jr_d!$B$11:$N$61,$Q26,FALSE),"")</f>
        <v/>
      </c>
      <c r="H26" t="str">
        <f>IF(COUNTA(jr_d!$B28)=1,HLOOKUP(H$9,jr_d!$B$11:$N$61,$Q26,FALSE),"")</f>
        <v/>
      </c>
      <c r="I26" t="str">
        <f>IF(COUNTA(jr_d!$B28)=1,HLOOKUP(I$9,jr_d!$B$11:$N$61,$Q26,FALSE),"")</f>
        <v/>
      </c>
      <c r="J26" t="str">
        <f>IF(COUNTA(jr_d!$B28)=1,HLOOKUP(J$9,jr_d!$B$11:$N$61,$Q26,FALSE),"")</f>
        <v/>
      </c>
      <c r="K26" t="str">
        <f>IF(COUNTA(jr_d!$B28)=1,HLOOKUP(K$9,jr_d!$B$11:$N$61,$Q26,FALSE),"")</f>
        <v/>
      </c>
      <c r="L26" t="str">
        <f>IF(COUNTA(jr_d!$B28)=1,HLOOKUP(L$9,jr_d!$B$11:$N$61,$Q26,FALSE),"")</f>
        <v/>
      </c>
      <c r="M26" t="str">
        <f>IF(COUNTA(jr_d!$B28)=1,HLOOKUP(M$9,jr_d!$B$11:$N$61,$Q26,FALSE),"")</f>
        <v/>
      </c>
      <c r="Q26">
        <f t="shared" si="3"/>
        <v>18</v>
      </c>
      <c r="R26" t="str">
        <f>IF(COUNTA(jr_d!$B28)=1,HLOOKUP(R$9,jr_d!$B$11:$N$61,$Q26,FALSE),"")</f>
        <v/>
      </c>
      <c r="S26" t="str">
        <f>IF(COUNTA(jr_d!$B28)=1,HLOOKUP(S$9,jr_d!$B$11:$N$61,$Q26,FALSE),"")</f>
        <v/>
      </c>
      <c r="T26" t="str">
        <f>IF(COUNTA(jr_d!$B28)=1,HLOOKUP(T$9,jr_d!$B$11:$N$61,$Q26,FALSE),"")</f>
        <v/>
      </c>
      <c r="U26" t="str">
        <f>IF(COUNTA(jr_d!$B28)=1,HLOOKUP(U$9,jr_d!$B$11:$N$61,$Q26,FALSE),"")</f>
        <v/>
      </c>
    </row>
    <row r="27" spans="1:21" x14ac:dyDescent="0.15">
      <c r="A27" t="str">
        <f t="shared" si="0"/>
        <v>092</v>
      </c>
      <c r="B27" s="35">
        <v>92</v>
      </c>
      <c r="C27" t="str">
        <f t="shared" si="1"/>
        <v>　</v>
      </c>
      <c r="D27" t="str">
        <f t="shared" si="2"/>
        <v>　</v>
      </c>
      <c r="E27" t="str">
        <f>IF(COUNTA(jr_d!$B29)=1,HLOOKUP(E$9,jr_d!$B$11:$N$61,$Q27,FALSE),"")</f>
        <v/>
      </c>
      <c r="F27" s="36" t="str">
        <f>IF(COUNTA(jr_d!$B29)=1,HLOOKUP(F$9,jr_d!$B$11:$N$61,$Q27,FALSE),"")</f>
        <v/>
      </c>
      <c r="G27" t="str">
        <f>IF(COUNTA(jr_d!$B29)=1,HLOOKUP(G$9,jr_d!$B$11:$N$61,$Q27,FALSE),"")</f>
        <v/>
      </c>
      <c r="H27" t="str">
        <f>IF(COUNTA(jr_d!$B29)=1,HLOOKUP(H$9,jr_d!$B$11:$N$61,$Q27,FALSE),"")</f>
        <v/>
      </c>
      <c r="I27" t="str">
        <f>IF(COUNTA(jr_d!$B29)=1,HLOOKUP(I$9,jr_d!$B$11:$N$61,$Q27,FALSE),"")</f>
        <v/>
      </c>
      <c r="J27" t="str">
        <f>IF(COUNTA(jr_d!$B29)=1,HLOOKUP(J$9,jr_d!$B$11:$N$61,$Q27,FALSE),"")</f>
        <v/>
      </c>
      <c r="K27" t="str">
        <f>IF(COUNTA(jr_d!$B29)=1,HLOOKUP(K$9,jr_d!$B$11:$N$61,$Q27,FALSE),"")</f>
        <v/>
      </c>
      <c r="L27" t="str">
        <f>IF(COUNTA(jr_d!$B29)=1,HLOOKUP(L$9,jr_d!$B$11:$N$61,$Q27,FALSE),"")</f>
        <v/>
      </c>
      <c r="M27" t="str">
        <f>IF(COUNTA(jr_d!$B29)=1,HLOOKUP(M$9,jr_d!$B$11:$N$61,$Q27,FALSE),"")</f>
        <v/>
      </c>
      <c r="Q27">
        <f t="shared" si="3"/>
        <v>19</v>
      </c>
      <c r="R27" t="str">
        <f>IF(COUNTA(jr_d!$B29)=1,HLOOKUP(R$9,jr_d!$B$11:$N$61,$Q27,FALSE),"")</f>
        <v/>
      </c>
      <c r="S27" t="str">
        <f>IF(COUNTA(jr_d!$B29)=1,HLOOKUP(S$9,jr_d!$B$11:$N$61,$Q27,FALSE),"")</f>
        <v/>
      </c>
      <c r="T27" t="str">
        <f>IF(COUNTA(jr_d!$B29)=1,HLOOKUP(T$9,jr_d!$B$11:$N$61,$Q27,FALSE),"")</f>
        <v/>
      </c>
      <c r="U27" t="str">
        <f>IF(COUNTA(jr_d!$B29)=1,HLOOKUP(U$9,jr_d!$B$11:$N$61,$Q27,FALSE),"")</f>
        <v/>
      </c>
    </row>
    <row r="28" spans="1:21" x14ac:dyDescent="0.15">
      <c r="A28" t="str">
        <f t="shared" ref="A28:A59" si="4">$D$3&amp;B28</f>
        <v>101</v>
      </c>
      <c r="B28" s="35">
        <v>101</v>
      </c>
      <c r="C28" t="str">
        <f t="shared" si="1"/>
        <v>　</v>
      </c>
      <c r="D28" t="str">
        <f t="shared" si="2"/>
        <v>　</v>
      </c>
      <c r="E28" t="str">
        <f>IF(COUNTA(jr_d!$B30)=1,HLOOKUP(E$9,jr_d!$B$11:$N$61,$Q28,FALSE),"")</f>
        <v/>
      </c>
      <c r="F28" s="36" t="str">
        <f>IF(COUNTA(jr_d!$B30)=1,HLOOKUP(F$9,jr_d!$B$11:$N$61,$Q28,FALSE),"")</f>
        <v/>
      </c>
      <c r="G28" t="str">
        <f>IF(COUNTA(jr_d!$B30)=1,HLOOKUP(G$9,jr_d!$B$11:$N$61,$Q28,FALSE),"")</f>
        <v/>
      </c>
      <c r="H28" t="str">
        <f>IF(COUNTA(jr_d!$B30)=1,HLOOKUP(H$9,jr_d!$B$11:$N$61,$Q28,FALSE),"")</f>
        <v/>
      </c>
      <c r="I28" t="str">
        <f>IF(COUNTA(jr_d!$B30)=1,HLOOKUP(I$9,jr_d!$B$11:$N$61,$Q28,FALSE),"")</f>
        <v/>
      </c>
      <c r="J28" t="str">
        <f>IF(COUNTA(jr_d!$B30)=1,HLOOKUP(J$9,jr_d!$B$11:$N$61,$Q28,FALSE),"")</f>
        <v/>
      </c>
      <c r="K28" t="str">
        <f>IF(COUNTA(jr_d!$B30)=1,HLOOKUP(K$9,jr_d!$B$11:$N$61,$Q28,FALSE),"")</f>
        <v/>
      </c>
      <c r="L28" t="str">
        <f>IF(COUNTA(jr_d!$B30)=1,HLOOKUP(L$9,jr_d!$B$11:$N$61,$Q28,FALSE),"")</f>
        <v/>
      </c>
      <c r="M28" t="str">
        <f>IF(COUNTA(jr_d!$B30)=1,HLOOKUP(M$9,jr_d!$B$11:$N$61,$Q28,FALSE),"")</f>
        <v/>
      </c>
      <c r="Q28">
        <f t="shared" si="3"/>
        <v>20</v>
      </c>
      <c r="R28" t="str">
        <f>IF(COUNTA(jr_d!$B30)=1,HLOOKUP(R$9,jr_d!$B$11:$N$61,$Q28,FALSE),"")</f>
        <v/>
      </c>
      <c r="S28" t="str">
        <f>IF(COUNTA(jr_d!$B30)=1,HLOOKUP(S$9,jr_d!$B$11:$N$61,$Q28,FALSE),"")</f>
        <v/>
      </c>
      <c r="T28" t="str">
        <f>IF(COUNTA(jr_d!$B30)=1,HLOOKUP(T$9,jr_d!$B$11:$N$61,$Q28,FALSE),"")</f>
        <v/>
      </c>
      <c r="U28" t="str">
        <f>IF(COUNTA(jr_d!$B30)=1,HLOOKUP(U$9,jr_d!$B$11:$N$61,$Q28,FALSE),"")</f>
        <v/>
      </c>
    </row>
    <row r="29" spans="1:21" x14ac:dyDescent="0.15">
      <c r="A29" t="str">
        <f t="shared" si="4"/>
        <v>102</v>
      </c>
      <c r="B29" s="35">
        <v>102</v>
      </c>
      <c r="C29" t="str">
        <f t="shared" si="1"/>
        <v>　</v>
      </c>
      <c r="D29" t="str">
        <f t="shared" si="2"/>
        <v>　</v>
      </c>
      <c r="E29" t="str">
        <f>IF(COUNTA(jr_d!$B31)=1,HLOOKUP(E$9,jr_d!$B$11:$N$61,$Q29,FALSE),"")</f>
        <v/>
      </c>
      <c r="F29" s="36" t="str">
        <f>IF(COUNTA(jr_d!$B31)=1,HLOOKUP(F$9,jr_d!$B$11:$N$61,$Q29,FALSE),"")</f>
        <v/>
      </c>
      <c r="G29" t="str">
        <f>IF(COUNTA(jr_d!$B31)=1,HLOOKUP(G$9,jr_d!$B$11:$N$61,$Q29,FALSE),"")</f>
        <v/>
      </c>
      <c r="H29" t="str">
        <f>IF(COUNTA(jr_d!$B31)=1,HLOOKUP(H$9,jr_d!$B$11:$N$61,$Q29,FALSE),"")</f>
        <v/>
      </c>
      <c r="I29" t="str">
        <f>IF(COUNTA(jr_d!$B31)=1,HLOOKUP(I$9,jr_d!$B$11:$N$61,$Q29,FALSE),"")</f>
        <v/>
      </c>
      <c r="J29" t="str">
        <f>IF(COUNTA(jr_d!$B31)=1,HLOOKUP(J$9,jr_d!$B$11:$N$61,$Q29,FALSE),"")</f>
        <v/>
      </c>
      <c r="K29" t="str">
        <f>IF(COUNTA(jr_d!$B31)=1,HLOOKUP(K$9,jr_d!$B$11:$N$61,$Q29,FALSE),"")</f>
        <v/>
      </c>
      <c r="L29" t="str">
        <f>IF(COUNTA(jr_d!$B31)=1,HLOOKUP(L$9,jr_d!$B$11:$N$61,$Q29,FALSE),"")</f>
        <v/>
      </c>
      <c r="M29" t="str">
        <f>IF(COUNTA(jr_d!$B31)=1,HLOOKUP(M$9,jr_d!$B$11:$N$61,$Q29,FALSE),"")</f>
        <v/>
      </c>
      <c r="Q29">
        <f t="shared" si="3"/>
        <v>21</v>
      </c>
      <c r="R29" t="str">
        <f>IF(COUNTA(jr_d!$B31)=1,HLOOKUP(R$9,jr_d!$B$11:$N$61,$Q29,FALSE),"")</f>
        <v/>
      </c>
      <c r="S29" t="str">
        <f>IF(COUNTA(jr_d!$B31)=1,HLOOKUP(S$9,jr_d!$B$11:$N$61,$Q29,FALSE),"")</f>
        <v/>
      </c>
      <c r="T29" t="str">
        <f>IF(COUNTA(jr_d!$B31)=1,HLOOKUP(T$9,jr_d!$B$11:$N$61,$Q29,FALSE),"")</f>
        <v/>
      </c>
      <c r="U29" t="str">
        <f>IF(COUNTA(jr_d!$B31)=1,HLOOKUP(U$9,jr_d!$B$11:$N$61,$Q29,FALSE),"")</f>
        <v/>
      </c>
    </row>
    <row r="30" spans="1:21" x14ac:dyDescent="0.15">
      <c r="A30" t="str">
        <f t="shared" si="4"/>
        <v>111</v>
      </c>
      <c r="B30" s="35">
        <v>111</v>
      </c>
      <c r="C30" t="str">
        <f t="shared" si="1"/>
        <v>　</v>
      </c>
      <c r="D30" t="str">
        <f t="shared" si="2"/>
        <v>　</v>
      </c>
      <c r="E30" t="str">
        <f>IF(COUNTA(jr_d!$B32)=1,HLOOKUP(E$9,jr_d!$B$11:$N$61,$Q30,FALSE),"")</f>
        <v/>
      </c>
      <c r="F30" s="36" t="str">
        <f>IF(COUNTA(jr_d!$B32)=1,HLOOKUP(F$9,jr_d!$B$11:$N$61,$Q30,FALSE),"")</f>
        <v/>
      </c>
      <c r="G30" t="str">
        <f>IF(COUNTA(jr_d!$B32)=1,HLOOKUP(G$9,jr_d!$B$11:$N$61,$Q30,FALSE),"")</f>
        <v/>
      </c>
      <c r="H30" t="str">
        <f>IF(COUNTA(jr_d!$B32)=1,HLOOKUP(H$9,jr_d!$B$11:$N$61,$Q30,FALSE),"")</f>
        <v/>
      </c>
      <c r="I30" t="str">
        <f>IF(COUNTA(jr_d!$B32)=1,HLOOKUP(I$9,jr_d!$B$11:$N$61,$Q30,FALSE),"")</f>
        <v/>
      </c>
      <c r="J30" t="str">
        <f>IF(COUNTA(jr_d!$B32)=1,HLOOKUP(J$9,jr_d!$B$11:$N$61,$Q30,FALSE),"")</f>
        <v/>
      </c>
      <c r="K30" t="str">
        <f>IF(COUNTA(jr_d!$B32)=1,HLOOKUP(K$9,jr_d!$B$11:$N$61,$Q30,FALSE),"")</f>
        <v/>
      </c>
      <c r="L30" t="str">
        <f>IF(COUNTA(jr_d!$B32)=1,HLOOKUP(L$9,jr_d!$B$11:$N$61,$Q30,FALSE),"")</f>
        <v/>
      </c>
      <c r="M30" t="str">
        <f>IF(COUNTA(jr_d!$B32)=1,HLOOKUP(M$9,jr_d!$B$11:$N$61,$Q30,FALSE),"")</f>
        <v/>
      </c>
      <c r="Q30">
        <f t="shared" si="3"/>
        <v>22</v>
      </c>
      <c r="R30" t="str">
        <f>IF(COUNTA(jr_d!$B32)=1,HLOOKUP(R$9,jr_d!$B$11:$N$61,$Q30,FALSE),"")</f>
        <v/>
      </c>
      <c r="S30" t="str">
        <f>IF(COUNTA(jr_d!$B32)=1,HLOOKUP(S$9,jr_d!$B$11:$N$61,$Q30,FALSE),"")</f>
        <v/>
      </c>
      <c r="T30" t="str">
        <f>IF(COUNTA(jr_d!$B32)=1,HLOOKUP(T$9,jr_d!$B$11:$N$61,$Q30,FALSE),"")</f>
        <v/>
      </c>
      <c r="U30" t="str">
        <f>IF(COUNTA(jr_d!$B32)=1,HLOOKUP(U$9,jr_d!$B$11:$N$61,$Q30,FALSE),"")</f>
        <v/>
      </c>
    </row>
    <row r="31" spans="1:21" x14ac:dyDescent="0.15">
      <c r="A31" t="str">
        <f t="shared" si="4"/>
        <v>112</v>
      </c>
      <c r="B31" s="35">
        <v>112</v>
      </c>
      <c r="C31" t="str">
        <f t="shared" si="1"/>
        <v>　</v>
      </c>
      <c r="D31" t="str">
        <f t="shared" si="2"/>
        <v>　</v>
      </c>
      <c r="E31" t="str">
        <f>IF(COUNTA(jr_d!$B33)=1,HLOOKUP(E$9,jr_d!$B$11:$N$61,$Q31,FALSE),"")</f>
        <v/>
      </c>
      <c r="F31" s="36" t="str">
        <f>IF(COUNTA(jr_d!$B33)=1,HLOOKUP(F$9,jr_d!$B$11:$N$61,$Q31,FALSE),"")</f>
        <v/>
      </c>
      <c r="G31" t="str">
        <f>IF(COUNTA(jr_d!$B33)=1,HLOOKUP(G$9,jr_d!$B$11:$N$61,$Q31,FALSE),"")</f>
        <v/>
      </c>
      <c r="H31" t="str">
        <f>IF(COUNTA(jr_d!$B33)=1,HLOOKUP(H$9,jr_d!$B$11:$N$61,$Q31,FALSE),"")</f>
        <v/>
      </c>
      <c r="I31" t="str">
        <f>IF(COUNTA(jr_d!$B33)=1,HLOOKUP(I$9,jr_d!$B$11:$N$61,$Q31,FALSE),"")</f>
        <v/>
      </c>
      <c r="J31" t="str">
        <f>IF(COUNTA(jr_d!$B33)=1,HLOOKUP(J$9,jr_d!$B$11:$N$61,$Q31,FALSE),"")</f>
        <v/>
      </c>
      <c r="K31" t="str">
        <f>IF(COUNTA(jr_d!$B33)=1,HLOOKUP(K$9,jr_d!$B$11:$N$61,$Q31,FALSE),"")</f>
        <v/>
      </c>
      <c r="L31" t="str">
        <f>IF(COUNTA(jr_d!$B33)=1,HLOOKUP(L$9,jr_d!$B$11:$N$61,$Q31,FALSE),"")</f>
        <v/>
      </c>
      <c r="M31" t="str">
        <f>IF(COUNTA(jr_d!$B33)=1,HLOOKUP(M$9,jr_d!$B$11:$N$61,$Q31,FALSE),"")</f>
        <v/>
      </c>
      <c r="Q31">
        <f t="shared" si="3"/>
        <v>23</v>
      </c>
      <c r="R31" t="str">
        <f>IF(COUNTA(jr_d!$B33)=1,HLOOKUP(R$9,jr_d!$B$11:$N$61,$Q31,FALSE),"")</f>
        <v/>
      </c>
      <c r="S31" t="str">
        <f>IF(COUNTA(jr_d!$B33)=1,HLOOKUP(S$9,jr_d!$B$11:$N$61,$Q31,FALSE),"")</f>
        <v/>
      </c>
      <c r="T31" t="str">
        <f>IF(COUNTA(jr_d!$B33)=1,HLOOKUP(T$9,jr_d!$B$11:$N$61,$Q31,FALSE),"")</f>
        <v/>
      </c>
      <c r="U31" t="str">
        <f>IF(COUNTA(jr_d!$B33)=1,HLOOKUP(U$9,jr_d!$B$11:$N$61,$Q31,FALSE),"")</f>
        <v/>
      </c>
    </row>
    <row r="32" spans="1:21" x14ac:dyDescent="0.15">
      <c r="A32" t="str">
        <f t="shared" si="4"/>
        <v>121</v>
      </c>
      <c r="B32" s="35">
        <v>121</v>
      </c>
      <c r="C32" t="str">
        <f t="shared" si="1"/>
        <v>　</v>
      </c>
      <c r="D32" t="str">
        <f t="shared" si="2"/>
        <v>　</v>
      </c>
      <c r="E32" t="str">
        <f>IF(COUNTA(jr_d!$B34)=1,HLOOKUP(E$9,jr_d!$B$11:$N$61,$Q32,FALSE),"")</f>
        <v/>
      </c>
      <c r="F32" s="36" t="str">
        <f>IF(COUNTA(jr_d!$B34)=1,HLOOKUP(F$9,jr_d!$B$11:$N$61,$Q32,FALSE),"")</f>
        <v/>
      </c>
      <c r="G32" t="str">
        <f>IF(COUNTA(jr_d!$B34)=1,HLOOKUP(G$9,jr_d!$B$11:$N$61,$Q32,FALSE),"")</f>
        <v/>
      </c>
      <c r="H32" t="str">
        <f>IF(COUNTA(jr_d!$B34)=1,HLOOKUP(H$9,jr_d!$B$11:$N$61,$Q32,FALSE),"")</f>
        <v/>
      </c>
      <c r="I32" t="str">
        <f>IF(COUNTA(jr_d!$B34)=1,HLOOKUP(I$9,jr_d!$B$11:$N$61,$Q32,FALSE),"")</f>
        <v/>
      </c>
      <c r="J32" t="str">
        <f>IF(COUNTA(jr_d!$B34)=1,HLOOKUP(J$9,jr_d!$B$11:$N$61,$Q32,FALSE),"")</f>
        <v/>
      </c>
      <c r="K32" t="str">
        <f>IF(COUNTA(jr_d!$B34)=1,HLOOKUP(K$9,jr_d!$B$11:$N$61,$Q32,FALSE),"")</f>
        <v/>
      </c>
      <c r="L32" t="str">
        <f>IF(COUNTA(jr_d!$B34)=1,HLOOKUP(L$9,jr_d!$B$11:$N$61,$Q32,FALSE),"")</f>
        <v/>
      </c>
      <c r="M32" t="str">
        <f>IF(COUNTA(jr_d!$B34)=1,HLOOKUP(M$9,jr_d!$B$11:$N$61,$Q32,FALSE),"")</f>
        <v/>
      </c>
      <c r="Q32">
        <f t="shared" si="3"/>
        <v>24</v>
      </c>
      <c r="R32" t="str">
        <f>IF(COUNTA(jr_d!$B34)=1,HLOOKUP(R$9,jr_d!$B$11:$N$61,$Q32,FALSE),"")</f>
        <v/>
      </c>
      <c r="S32" t="str">
        <f>IF(COUNTA(jr_d!$B34)=1,HLOOKUP(S$9,jr_d!$B$11:$N$61,$Q32,FALSE),"")</f>
        <v/>
      </c>
      <c r="T32" t="str">
        <f>IF(COUNTA(jr_d!$B34)=1,HLOOKUP(T$9,jr_d!$B$11:$N$61,$Q32,FALSE),"")</f>
        <v/>
      </c>
      <c r="U32" t="str">
        <f>IF(COUNTA(jr_d!$B34)=1,HLOOKUP(U$9,jr_d!$B$11:$N$61,$Q32,FALSE),"")</f>
        <v/>
      </c>
    </row>
    <row r="33" spans="1:21" x14ac:dyDescent="0.15">
      <c r="A33" t="str">
        <f t="shared" si="4"/>
        <v>122</v>
      </c>
      <c r="B33" s="35">
        <v>122</v>
      </c>
      <c r="C33" t="str">
        <f t="shared" si="1"/>
        <v>　</v>
      </c>
      <c r="D33" t="str">
        <f t="shared" si="2"/>
        <v>　</v>
      </c>
      <c r="E33" t="str">
        <f>IF(COUNTA(jr_d!$B35)=1,HLOOKUP(E$9,jr_d!$B$11:$N$61,$Q33,FALSE),"")</f>
        <v/>
      </c>
      <c r="F33" s="36" t="str">
        <f>IF(COUNTA(jr_d!$B35)=1,HLOOKUP(F$9,jr_d!$B$11:$N$61,$Q33,FALSE),"")</f>
        <v/>
      </c>
      <c r="G33" t="str">
        <f>IF(COUNTA(jr_d!$B35)=1,HLOOKUP(G$9,jr_d!$B$11:$N$61,$Q33,FALSE),"")</f>
        <v/>
      </c>
      <c r="H33" t="str">
        <f>IF(COUNTA(jr_d!$B35)=1,HLOOKUP(H$9,jr_d!$B$11:$N$61,$Q33,FALSE),"")</f>
        <v/>
      </c>
      <c r="I33" t="str">
        <f>IF(COUNTA(jr_d!$B35)=1,HLOOKUP(I$9,jr_d!$B$11:$N$61,$Q33,FALSE),"")</f>
        <v/>
      </c>
      <c r="J33" t="str">
        <f>IF(COUNTA(jr_d!$B35)=1,HLOOKUP(J$9,jr_d!$B$11:$N$61,$Q33,FALSE),"")</f>
        <v/>
      </c>
      <c r="K33" t="str">
        <f>IF(COUNTA(jr_d!$B35)=1,HLOOKUP(K$9,jr_d!$B$11:$N$61,$Q33,FALSE),"")</f>
        <v/>
      </c>
      <c r="L33" t="str">
        <f>IF(COUNTA(jr_d!$B35)=1,HLOOKUP(L$9,jr_d!$B$11:$N$61,$Q33,FALSE),"")</f>
        <v/>
      </c>
      <c r="M33" t="str">
        <f>IF(COUNTA(jr_d!$B35)=1,HLOOKUP(M$9,jr_d!$B$11:$N$61,$Q33,FALSE),"")</f>
        <v/>
      </c>
      <c r="Q33">
        <f t="shared" si="3"/>
        <v>25</v>
      </c>
      <c r="R33" t="str">
        <f>IF(COUNTA(jr_d!$B35)=1,HLOOKUP(R$9,jr_d!$B$11:$N$61,$Q33,FALSE),"")</f>
        <v/>
      </c>
      <c r="S33" t="str">
        <f>IF(COUNTA(jr_d!$B35)=1,HLOOKUP(S$9,jr_d!$B$11:$N$61,$Q33,FALSE),"")</f>
        <v/>
      </c>
      <c r="T33" t="str">
        <f>IF(COUNTA(jr_d!$B35)=1,HLOOKUP(T$9,jr_d!$B$11:$N$61,$Q33,FALSE),"")</f>
        <v/>
      </c>
      <c r="U33" t="str">
        <f>IF(COUNTA(jr_d!$B35)=1,HLOOKUP(U$9,jr_d!$B$11:$N$61,$Q33,FALSE),"")</f>
        <v/>
      </c>
    </row>
    <row r="34" spans="1:21" x14ac:dyDescent="0.15">
      <c r="A34" t="str">
        <f t="shared" si="4"/>
        <v>131</v>
      </c>
      <c r="B34" s="35">
        <v>131</v>
      </c>
      <c r="C34" t="str">
        <f t="shared" si="1"/>
        <v>　</v>
      </c>
      <c r="D34" t="str">
        <f t="shared" si="2"/>
        <v>　</v>
      </c>
      <c r="E34" t="str">
        <f>IF(COUNTA(jr_d!$B36)=1,HLOOKUP(E$9,jr_d!$B$11:$N$61,$Q34,FALSE),"")</f>
        <v/>
      </c>
      <c r="F34" s="36" t="str">
        <f>IF(COUNTA(jr_d!$B36)=1,HLOOKUP(F$9,jr_d!$B$11:$N$61,$Q34,FALSE),"")</f>
        <v/>
      </c>
      <c r="G34" t="str">
        <f>IF(COUNTA(jr_d!$B36)=1,HLOOKUP(G$9,jr_d!$B$11:$N$61,$Q34,FALSE),"")</f>
        <v/>
      </c>
      <c r="H34" t="str">
        <f>IF(COUNTA(jr_d!$B36)=1,HLOOKUP(H$9,jr_d!$B$11:$N$61,$Q34,FALSE),"")</f>
        <v/>
      </c>
      <c r="I34" t="str">
        <f>IF(COUNTA(jr_d!$B36)=1,HLOOKUP(I$9,jr_d!$B$11:$N$61,$Q34,FALSE),"")</f>
        <v/>
      </c>
      <c r="J34" t="str">
        <f>IF(COUNTA(jr_d!$B36)=1,HLOOKUP(J$9,jr_d!$B$11:$N$61,$Q34,FALSE),"")</f>
        <v/>
      </c>
      <c r="K34" t="str">
        <f>IF(COUNTA(jr_d!$B36)=1,HLOOKUP(K$9,jr_d!$B$11:$N$61,$Q34,FALSE),"")</f>
        <v/>
      </c>
      <c r="L34" t="str">
        <f>IF(COUNTA(jr_d!$B36)=1,HLOOKUP(L$9,jr_d!$B$11:$N$61,$Q34,FALSE),"")</f>
        <v/>
      </c>
      <c r="M34" t="str">
        <f>IF(COUNTA(jr_d!$B36)=1,HLOOKUP(M$9,jr_d!$B$11:$N$61,$Q34,FALSE),"")</f>
        <v/>
      </c>
      <c r="Q34">
        <f t="shared" si="3"/>
        <v>26</v>
      </c>
      <c r="R34" t="str">
        <f>IF(COUNTA(jr_d!$B36)=1,HLOOKUP(R$9,jr_d!$B$11:$N$61,$Q34,FALSE),"")</f>
        <v/>
      </c>
      <c r="S34" t="str">
        <f>IF(COUNTA(jr_d!$B36)=1,HLOOKUP(S$9,jr_d!$B$11:$N$61,$Q34,FALSE),"")</f>
        <v/>
      </c>
      <c r="T34" t="str">
        <f>IF(COUNTA(jr_d!$B36)=1,HLOOKUP(T$9,jr_d!$B$11:$N$61,$Q34,FALSE),"")</f>
        <v/>
      </c>
      <c r="U34" t="str">
        <f>IF(COUNTA(jr_d!$B36)=1,HLOOKUP(U$9,jr_d!$B$11:$N$61,$Q34,FALSE),"")</f>
        <v/>
      </c>
    </row>
    <row r="35" spans="1:21" x14ac:dyDescent="0.15">
      <c r="A35" t="str">
        <f t="shared" si="4"/>
        <v>132</v>
      </c>
      <c r="B35" s="35">
        <v>132</v>
      </c>
      <c r="C35" t="str">
        <f t="shared" si="1"/>
        <v>　</v>
      </c>
      <c r="D35" t="str">
        <f t="shared" si="2"/>
        <v>　</v>
      </c>
      <c r="E35" t="str">
        <f>IF(COUNTA(jr_d!$B37)=1,HLOOKUP(E$9,jr_d!$B$11:$N$61,$Q35,FALSE),"")</f>
        <v/>
      </c>
      <c r="F35" s="36" t="str">
        <f>IF(COUNTA(jr_d!$B37)=1,HLOOKUP(F$9,jr_d!$B$11:$N$61,$Q35,FALSE),"")</f>
        <v/>
      </c>
      <c r="G35" t="str">
        <f>IF(COUNTA(jr_d!$B37)=1,HLOOKUP(G$9,jr_d!$B$11:$N$61,$Q35,FALSE),"")</f>
        <v/>
      </c>
      <c r="H35" t="str">
        <f>IF(COUNTA(jr_d!$B37)=1,HLOOKUP(H$9,jr_d!$B$11:$N$61,$Q35,FALSE),"")</f>
        <v/>
      </c>
      <c r="I35" t="str">
        <f>IF(COUNTA(jr_d!$B37)=1,HLOOKUP(I$9,jr_d!$B$11:$N$61,$Q35,FALSE),"")</f>
        <v/>
      </c>
      <c r="J35" t="str">
        <f>IF(COUNTA(jr_d!$B37)=1,HLOOKUP(J$9,jr_d!$B$11:$N$61,$Q35,FALSE),"")</f>
        <v/>
      </c>
      <c r="K35" t="str">
        <f>IF(COUNTA(jr_d!$B37)=1,HLOOKUP(K$9,jr_d!$B$11:$N$61,$Q35,FALSE),"")</f>
        <v/>
      </c>
      <c r="L35" t="str">
        <f>IF(COUNTA(jr_d!$B37)=1,HLOOKUP(L$9,jr_d!$B$11:$N$61,$Q35,FALSE),"")</f>
        <v/>
      </c>
      <c r="M35" t="str">
        <f>IF(COUNTA(jr_d!$B37)=1,HLOOKUP(M$9,jr_d!$B$11:$N$61,$Q35,FALSE),"")</f>
        <v/>
      </c>
      <c r="Q35">
        <f t="shared" si="3"/>
        <v>27</v>
      </c>
      <c r="R35" t="str">
        <f>IF(COUNTA(jr_d!$B37)=1,HLOOKUP(R$9,jr_d!$B$11:$N$61,$Q35,FALSE),"")</f>
        <v/>
      </c>
      <c r="S35" t="str">
        <f>IF(COUNTA(jr_d!$B37)=1,HLOOKUP(S$9,jr_d!$B$11:$N$61,$Q35,FALSE),"")</f>
        <v/>
      </c>
      <c r="T35" t="str">
        <f>IF(COUNTA(jr_d!$B37)=1,HLOOKUP(T$9,jr_d!$B$11:$N$61,$Q35,FALSE),"")</f>
        <v/>
      </c>
      <c r="U35" t="str">
        <f>IF(COUNTA(jr_d!$B37)=1,HLOOKUP(U$9,jr_d!$B$11:$N$61,$Q35,FALSE),"")</f>
        <v/>
      </c>
    </row>
    <row r="36" spans="1:21" x14ac:dyDescent="0.15">
      <c r="A36" t="str">
        <f t="shared" si="4"/>
        <v>141</v>
      </c>
      <c r="B36" s="35">
        <v>141</v>
      </c>
      <c r="C36" t="str">
        <f t="shared" si="1"/>
        <v>　</v>
      </c>
      <c r="D36" t="str">
        <f t="shared" si="2"/>
        <v>　</v>
      </c>
      <c r="E36" t="str">
        <f>IF(COUNTA(jr_d!$B38)=1,HLOOKUP(E$9,jr_d!$B$11:$N$61,$Q36,FALSE),"")</f>
        <v/>
      </c>
      <c r="F36" s="36" t="str">
        <f>IF(COUNTA(jr_d!$B38)=1,HLOOKUP(F$9,jr_d!$B$11:$N$61,$Q36,FALSE),"")</f>
        <v/>
      </c>
      <c r="G36" t="str">
        <f>IF(COUNTA(jr_d!$B38)=1,HLOOKUP(G$9,jr_d!$B$11:$N$61,$Q36,FALSE),"")</f>
        <v/>
      </c>
      <c r="H36" t="str">
        <f>IF(COUNTA(jr_d!$B38)=1,HLOOKUP(H$9,jr_d!$B$11:$N$61,$Q36,FALSE),"")</f>
        <v/>
      </c>
      <c r="I36" t="str">
        <f>IF(COUNTA(jr_d!$B38)=1,HLOOKUP(I$9,jr_d!$B$11:$N$61,$Q36,FALSE),"")</f>
        <v/>
      </c>
      <c r="J36" t="str">
        <f>IF(COUNTA(jr_d!$B38)=1,HLOOKUP(J$9,jr_d!$B$11:$N$61,$Q36,FALSE),"")</f>
        <v/>
      </c>
      <c r="K36" t="str">
        <f>IF(COUNTA(jr_d!$B38)=1,HLOOKUP(K$9,jr_d!$B$11:$N$61,$Q36,FALSE),"")</f>
        <v/>
      </c>
      <c r="L36" t="str">
        <f>IF(COUNTA(jr_d!$B38)=1,HLOOKUP(L$9,jr_d!$B$11:$N$61,$Q36,FALSE),"")</f>
        <v/>
      </c>
      <c r="M36" t="str">
        <f>IF(COUNTA(jr_d!$B38)=1,HLOOKUP(M$9,jr_d!$B$11:$N$61,$Q36,FALSE),"")</f>
        <v/>
      </c>
      <c r="Q36">
        <f t="shared" si="3"/>
        <v>28</v>
      </c>
      <c r="R36" t="str">
        <f>IF(COUNTA(jr_d!$B38)=1,HLOOKUP(R$9,jr_d!$B$11:$N$61,$Q36,FALSE),"")</f>
        <v/>
      </c>
      <c r="S36" t="str">
        <f>IF(COUNTA(jr_d!$B38)=1,HLOOKUP(S$9,jr_d!$B$11:$N$61,$Q36,FALSE),"")</f>
        <v/>
      </c>
      <c r="T36" t="str">
        <f>IF(COUNTA(jr_d!$B38)=1,HLOOKUP(T$9,jr_d!$B$11:$N$61,$Q36,FALSE),"")</f>
        <v/>
      </c>
      <c r="U36" t="str">
        <f>IF(COUNTA(jr_d!$B38)=1,HLOOKUP(U$9,jr_d!$B$11:$N$61,$Q36,FALSE),"")</f>
        <v/>
      </c>
    </row>
    <row r="37" spans="1:21" x14ac:dyDescent="0.15">
      <c r="A37" t="str">
        <f t="shared" si="4"/>
        <v>142</v>
      </c>
      <c r="B37" s="35">
        <v>142</v>
      </c>
      <c r="C37" t="str">
        <f t="shared" si="1"/>
        <v>　</v>
      </c>
      <c r="D37" t="str">
        <f t="shared" si="2"/>
        <v>　</v>
      </c>
      <c r="E37" t="str">
        <f>IF(COUNTA(jr_d!$B39)=1,HLOOKUP(E$9,jr_d!$B$11:$N$61,$Q37,FALSE),"")</f>
        <v/>
      </c>
      <c r="F37" s="36" t="str">
        <f>IF(COUNTA(jr_d!$B39)=1,HLOOKUP(F$9,jr_d!$B$11:$N$61,$Q37,FALSE),"")</f>
        <v/>
      </c>
      <c r="G37" t="str">
        <f>IF(COUNTA(jr_d!$B39)=1,HLOOKUP(G$9,jr_d!$B$11:$N$61,$Q37,FALSE),"")</f>
        <v/>
      </c>
      <c r="H37" t="str">
        <f>IF(COUNTA(jr_d!$B39)=1,HLOOKUP(H$9,jr_d!$B$11:$N$61,$Q37,FALSE),"")</f>
        <v/>
      </c>
      <c r="I37" t="str">
        <f>IF(COUNTA(jr_d!$B39)=1,HLOOKUP(I$9,jr_d!$B$11:$N$61,$Q37,FALSE),"")</f>
        <v/>
      </c>
      <c r="J37" t="str">
        <f>IF(COUNTA(jr_d!$B39)=1,HLOOKUP(J$9,jr_d!$B$11:$N$61,$Q37,FALSE),"")</f>
        <v/>
      </c>
      <c r="K37" t="str">
        <f>IF(COUNTA(jr_d!$B39)=1,HLOOKUP(K$9,jr_d!$B$11:$N$61,$Q37,FALSE),"")</f>
        <v/>
      </c>
      <c r="L37" t="str">
        <f>IF(COUNTA(jr_d!$B39)=1,HLOOKUP(L$9,jr_d!$B$11:$N$61,$Q37,FALSE),"")</f>
        <v/>
      </c>
      <c r="M37" t="str">
        <f>IF(COUNTA(jr_d!$B39)=1,HLOOKUP(M$9,jr_d!$B$11:$N$61,$Q37,FALSE),"")</f>
        <v/>
      </c>
      <c r="Q37">
        <f t="shared" si="3"/>
        <v>29</v>
      </c>
      <c r="R37" t="str">
        <f>IF(COUNTA(jr_d!$B39)=1,HLOOKUP(R$9,jr_d!$B$11:$N$61,$Q37,FALSE),"")</f>
        <v/>
      </c>
      <c r="S37" t="str">
        <f>IF(COUNTA(jr_d!$B39)=1,HLOOKUP(S$9,jr_d!$B$11:$N$61,$Q37,FALSE),"")</f>
        <v/>
      </c>
      <c r="T37" t="str">
        <f>IF(COUNTA(jr_d!$B39)=1,HLOOKUP(T$9,jr_d!$B$11:$N$61,$Q37,FALSE),"")</f>
        <v/>
      </c>
      <c r="U37" t="str">
        <f>IF(COUNTA(jr_d!$B39)=1,HLOOKUP(U$9,jr_d!$B$11:$N$61,$Q37,FALSE),"")</f>
        <v/>
      </c>
    </row>
    <row r="38" spans="1:21" x14ac:dyDescent="0.15">
      <c r="A38" t="str">
        <f t="shared" si="4"/>
        <v>151</v>
      </c>
      <c r="B38" s="35">
        <v>151</v>
      </c>
      <c r="C38" t="str">
        <f t="shared" si="1"/>
        <v>　</v>
      </c>
      <c r="D38" t="str">
        <f t="shared" si="2"/>
        <v>　</v>
      </c>
      <c r="E38" t="str">
        <f>IF(COUNTA(jr_d!$B40)=1,HLOOKUP(E$9,jr_d!$B$11:$N$61,$Q38,FALSE),"")</f>
        <v/>
      </c>
      <c r="F38" s="36" t="str">
        <f>IF(COUNTA(jr_d!$B40)=1,HLOOKUP(F$9,jr_d!$B$11:$N$61,$Q38,FALSE),"")</f>
        <v/>
      </c>
      <c r="G38" t="str">
        <f>IF(COUNTA(jr_d!$B40)=1,HLOOKUP(G$9,jr_d!$B$11:$N$61,$Q38,FALSE),"")</f>
        <v/>
      </c>
      <c r="H38" t="str">
        <f>IF(COUNTA(jr_d!$B40)=1,HLOOKUP(H$9,jr_d!$B$11:$N$61,$Q38,FALSE),"")</f>
        <v/>
      </c>
      <c r="I38" t="str">
        <f>IF(COUNTA(jr_d!$B40)=1,HLOOKUP(I$9,jr_d!$B$11:$N$61,$Q38,FALSE),"")</f>
        <v/>
      </c>
      <c r="J38" t="str">
        <f>IF(COUNTA(jr_d!$B40)=1,HLOOKUP(J$9,jr_d!$B$11:$N$61,$Q38,FALSE),"")</f>
        <v/>
      </c>
      <c r="K38" t="str">
        <f>IF(COUNTA(jr_d!$B40)=1,HLOOKUP(K$9,jr_d!$B$11:$N$61,$Q38,FALSE),"")</f>
        <v/>
      </c>
      <c r="L38" t="str">
        <f>IF(COUNTA(jr_d!$B40)=1,HLOOKUP(L$9,jr_d!$B$11:$N$61,$Q38,FALSE),"")</f>
        <v/>
      </c>
      <c r="M38" t="str">
        <f>IF(COUNTA(jr_d!$B40)=1,HLOOKUP(M$9,jr_d!$B$11:$N$61,$Q38,FALSE),"")</f>
        <v/>
      </c>
      <c r="Q38">
        <f t="shared" si="3"/>
        <v>30</v>
      </c>
      <c r="R38" t="str">
        <f>IF(COUNTA(jr_d!$B40)=1,HLOOKUP(R$9,jr_d!$B$11:$N$61,$Q38,FALSE),"")</f>
        <v/>
      </c>
      <c r="S38" t="str">
        <f>IF(COUNTA(jr_d!$B40)=1,HLOOKUP(S$9,jr_d!$B$11:$N$61,$Q38,FALSE),"")</f>
        <v/>
      </c>
      <c r="T38" t="str">
        <f>IF(COUNTA(jr_d!$B40)=1,HLOOKUP(T$9,jr_d!$B$11:$N$61,$Q38,FALSE),"")</f>
        <v/>
      </c>
      <c r="U38" t="str">
        <f>IF(COUNTA(jr_d!$B40)=1,HLOOKUP(U$9,jr_d!$B$11:$N$61,$Q38,FALSE),"")</f>
        <v/>
      </c>
    </row>
    <row r="39" spans="1:21" x14ac:dyDescent="0.15">
      <c r="A39" t="str">
        <f t="shared" si="4"/>
        <v>152</v>
      </c>
      <c r="B39" s="35">
        <v>152</v>
      </c>
      <c r="C39" t="str">
        <f t="shared" si="1"/>
        <v>　</v>
      </c>
      <c r="D39" t="str">
        <f t="shared" si="2"/>
        <v>　</v>
      </c>
      <c r="E39" t="str">
        <f>IF(COUNTA(jr_d!$B41)=1,HLOOKUP(E$9,jr_d!$B$11:$N$61,$Q39,FALSE),"")</f>
        <v/>
      </c>
      <c r="F39" s="36" t="str">
        <f>IF(COUNTA(jr_d!$B41)=1,HLOOKUP(F$9,jr_d!$B$11:$N$61,$Q39,FALSE),"")</f>
        <v/>
      </c>
      <c r="G39" t="str">
        <f>IF(COUNTA(jr_d!$B41)=1,HLOOKUP(G$9,jr_d!$B$11:$N$61,$Q39,FALSE),"")</f>
        <v/>
      </c>
      <c r="H39" t="str">
        <f>IF(COUNTA(jr_d!$B41)=1,HLOOKUP(H$9,jr_d!$B$11:$N$61,$Q39,FALSE),"")</f>
        <v/>
      </c>
      <c r="I39" t="str">
        <f>IF(COUNTA(jr_d!$B41)=1,HLOOKUP(I$9,jr_d!$B$11:$N$61,$Q39,FALSE),"")</f>
        <v/>
      </c>
      <c r="J39" t="str">
        <f>IF(COUNTA(jr_d!$B41)=1,HLOOKUP(J$9,jr_d!$B$11:$N$61,$Q39,FALSE),"")</f>
        <v/>
      </c>
      <c r="K39" t="str">
        <f>IF(COUNTA(jr_d!$B41)=1,HLOOKUP(K$9,jr_d!$B$11:$N$61,$Q39,FALSE),"")</f>
        <v/>
      </c>
      <c r="L39" t="str">
        <f>IF(COUNTA(jr_d!$B41)=1,HLOOKUP(L$9,jr_d!$B$11:$N$61,$Q39,FALSE),"")</f>
        <v/>
      </c>
      <c r="M39" t="str">
        <f>IF(COUNTA(jr_d!$B41)=1,HLOOKUP(M$9,jr_d!$B$11:$N$61,$Q39,FALSE),"")</f>
        <v/>
      </c>
      <c r="Q39">
        <f t="shared" si="3"/>
        <v>31</v>
      </c>
      <c r="R39" t="str">
        <f>IF(COUNTA(jr_d!$B41)=1,HLOOKUP(R$9,jr_d!$B$11:$N$61,$Q39,FALSE),"")</f>
        <v/>
      </c>
      <c r="S39" t="str">
        <f>IF(COUNTA(jr_d!$B41)=1,HLOOKUP(S$9,jr_d!$B$11:$N$61,$Q39,FALSE),"")</f>
        <v/>
      </c>
      <c r="T39" t="str">
        <f>IF(COUNTA(jr_d!$B41)=1,HLOOKUP(T$9,jr_d!$B$11:$N$61,$Q39,FALSE),"")</f>
        <v/>
      </c>
      <c r="U39" t="str">
        <f>IF(COUNTA(jr_d!$B41)=1,HLOOKUP(U$9,jr_d!$B$11:$N$61,$Q39,FALSE),"")</f>
        <v/>
      </c>
    </row>
    <row r="40" spans="1:21" x14ac:dyDescent="0.15">
      <c r="A40" t="str">
        <f t="shared" si="4"/>
        <v>161</v>
      </c>
      <c r="B40" s="35">
        <v>161</v>
      </c>
      <c r="C40" t="str">
        <f t="shared" si="1"/>
        <v>　</v>
      </c>
      <c r="D40" t="str">
        <f t="shared" si="2"/>
        <v>　</v>
      </c>
      <c r="E40" t="str">
        <f>IF(COUNTA(jr_d!$B42)=1,HLOOKUP(E$9,jr_d!$B$11:$N$61,$Q40,FALSE),"")</f>
        <v/>
      </c>
      <c r="F40" s="36" t="str">
        <f>IF(COUNTA(jr_d!$B42)=1,HLOOKUP(F$9,jr_d!$B$11:$N$61,$Q40,FALSE),"")</f>
        <v/>
      </c>
      <c r="G40" t="str">
        <f>IF(COUNTA(jr_d!$B42)=1,HLOOKUP(G$9,jr_d!$B$11:$N$61,$Q40,FALSE),"")</f>
        <v/>
      </c>
      <c r="H40" t="str">
        <f>IF(COUNTA(jr_d!$B42)=1,HLOOKUP(H$9,jr_d!$B$11:$N$61,$Q40,FALSE),"")</f>
        <v/>
      </c>
      <c r="I40" t="str">
        <f>IF(COUNTA(jr_d!$B42)=1,HLOOKUP(I$9,jr_d!$B$11:$N$61,$Q40,FALSE),"")</f>
        <v/>
      </c>
      <c r="J40" t="str">
        <f>IF(COUNTA(jr_d!$B42)=1,HLOOKUP(J$9,jr_d!$B$11:$N$61,$Q40,FALSE),"")</f>
        <v/>
      </c>
      <c r="K40" t="str">
        <f>IF(COUNTA(jr_d!$B42)=1,HLOOKUP(K$9,jr_d!$B$11:$N$61,$Q40,FALSE),"")</f>
        <v/>
      </c>
      <c r="L40" t="str">
        <f>IF(COUNTA(jr_d!$B42)=1,HLOOKUP(L$9,jr_d!$B$11:$N$61,$Q40,FALSE),"")</f>
        <v/>
      </c>
      <c r="M40" t="str">
        <f>IF(COUNTA(jr_d!$B42)=1,HLOOKUP(M$9,jr_d!$B$11:$N$61,$Q40,FALSE),"")</f>
        <v/>
      </c>
      <c r="Q40">
        <f t="shared" si="3"/>
        <v>32</v>
      </c>
      <c r="R40" t="str">
        <f>IF(COUNTA(jr_d!$B42)=1,HLOOKUP(R$9,jr_d!$B$11:$N$61,$Q40,FALSE),"")</f>
        <v/>
      </c>
      <c r="S40" t="str">
        <f>IF(COUNTA(jr_d!$B42)=1,HLOOKUP(S$9,jr_d!$B$11:$N$61,$Q40,FALSE),"")</f>
        <v/>
      </c>
      <c r="T40" t="str">
        <f>IF(COUNTA(jr_d!$B42)=1,HLOOKUP(T$9,jr_d!$B$11:$N$61,$Q40,FALSE),"")</f>
        <v/>
      </c>
      <c r="U40" t="str">
        <f>IF(COUNTA(jr_d!$B42)=1,HLOOKUP(U$9,jr_d!$B$11:$N$61,$Q40,FALSE),"")</f>
        <v/>
      </c>
    </row>
    <row r="41" spans="1:21" x14ac:dyDescent="0.15">
      <c r="A41" t="str">
        <f t="shared" si="4"/>
        <v>162</v>
      </c>
      <c r="B41" s="35">
        <v>162</v>
      </c>
      <c r="C41" t="str">
        <f t="shared" si="1"/>
        <v>　</v>
      </c>
      <c r="D41" t="str">
        <f t="shared" si="2"/>
        <v>　</v>
      </c>
      <c r="E41" t="str">
        <f>IF(COUNTA(jr_d!$B43)=1,HLOOKUP(E$9,jr_d!$B$11:$N$61,$Q41,FALSE),"")</f>
        <v/>
      </c>
      <c r="F41" s="36" t="str">
        <f>IF(COUNTA(jr_d!$B43)=1,HLOOKUP(F$9,jr_d!$B$11:$N$61,$Q41,FALSE),"")</f>
        <v/>
      </c>
      <c r="G41" t="str">
        <f>IF(COUNTA(jr_d!$B43)=1,HLOOKUP(G$9,jr_d!$B$11:$N$61,$Q41,FALSE),"")</f>
        <v/>
      </c>
      <c r="H41" t="str">
        <f>IF(COUNTA(jr_d!$B43)=1,HLOOKUP(H$9,jr_d!$B$11:$N$61,$Q41,FALSE),"")</f>
        <v/>
      </c>
      <c r="I41" t="str">
        <f>IF(COUNTA(jr_d!$B43)=1,HLOOKUP(I$9,jr_d!$B$11:$N$61,$Q41,FALSE),"")</f>
        <v/>
      </c>
      <c r="J41" t="str">
        <f>IF(COUNTA(jr_d!$B43)=1,HLOOKUP(J$9,jr_d!$B$11:$N$61,$Q41,FALSE),"")</f>
        <v/>
      </c>
      <c r="K41" t="str">
        <f>IF(COUNTA(jr_d!$B43)=1,HLOOKUP(K$9,jr_d!$B$11:$N$61,$Q41,FALSE),"")</f>
        <v/>
      </c>
      <c r="L41" t="str">
        <f>IF(COUNTA(jr_d!$B43)=1,HLOOKUP(L$9,jr_d!$B$11:$N$61,$Q41,FALSE),"")</f>
        <v/>
      </c>
      <c r="M41" t="str">
        <f>IF(COUNTA(jr_d!$B43)=1,HLOOKUP(M$9,jr_d!$B$11:$N$61,$Q41,FALSE),"")</f>
        <v/>
      </c>
      <c r="Q41">
        <f t="shared" si="3"/>
        <v>33</v>
      </c>
      <c r="R41" t="str">
        <f>IF(COUNTA(jr_d!$B43)=1,HLOOKUP(R$9,jr_d!$B$11:$N$61,$Q41,FALSE),"")</f>
        <v/>
      </c>
      <c r="S41" t="str">
        <f>IF(COUNTA(jr_d!$B43)=1,HLOOKUP(S$9,jr_d!$B$11:$N$61,$Q41,FALSE),"")</f>
        <v/>
      </c>
      <c r="T41" t="str">
        <f>IF(COUNTA(jr_d!$B43)=1,HLOOKUP(T$9,jr_d!$B$11:$N$61,$Q41,FALSE),"")</f>
        <v/>
      </c>
      <c r="U41" t="str">
        <f>IF(COUNTA(jr_d!$B43)=1,HLOOKUP(U$9,jr_d!$B$11:$N$61,$Q41,FALSE),"")</f>
        <v/>
      </c>
    </row>
    <row r="42" spans="1:21" x14ac:dyDescent="0.15">
      <c r="A42" t="str">
        <f t="shared" si="4"/>
        <v>171</v>
      </c>
      <c r="B42" s="35">
        <v>171</v>
      </c>
      <c r="C42" t="str">
        <f t="shared" si="1"/>
        <v>　</v>
      </c>
      <c r="D42" t="str">
        <f t="shared" si="2"/>
        <v>　</v>
      </c>
      <c r="E42" t="str">
        <f>IF(COUNTA(jr_d!$B44)=1,HLOOKUP(E$9,jr_d!$B$11:$N$61,$Q42,FALSE),"")</f>
        <v/>
      </c>
      <c r="F42" s="36" t="str">
        <f>IF(COUNTA(jr_d!$B44)=1,HLOOKUP(F$9,jr_d!$B$11:$N$61,$Q42,FALSE),"")</f>
        <v/>
      </c>
      <c r="G42" t="str">
        <f>IF(COUNTA(jr_d!$B44)=1,HLOOKUP(G$9,jr_d!$B$11:$N$61,$Q42,FALSE),"")</f>
        <v/>
      </c>
      <c r="H42" t="str">
        <f>IF(COUNTA(jr_d!$B44)=1,HLOOKUP(H$9,jr_d!$B$11:$N$61,$Q42,FALSE),"")</f>
        <v/>
      </c>
      <c r="I42" t="str">
        <f>IF(COUNTA(jr_d!$B44)=1,HLOOKUP(I$9,jr_d!$B$11:$N$61,$Q42,FALSE),"")</f>
        <v/>
      </c>
      <c r="J42" t="str">
        <f>IF(COUNTA(jr_d!$B44)=1,HLOOKUP(J$9,jr_d!$B$11:$N$61,$Q42,FALSE),"")</f>
        <v/>
      </c>
      <c r="K42" t="str">
        <f>IF(COUNTA(jr_d!$B44)=1,HLOOKUP(K$9,jr_d!$B$11:$N$61,$Q42,FALSE),"")</f>
        <v/>
      </c>
      <c r="L42" t="str">
        <f>IF(COUNTA(jr_d!$B44)=1,HLOOKUP(L$9,jr_d!$B$11:$N$61,$Q42,FALSE),"")</f>
        <v/>
      </c>
      <c r="M42" t="str">
        <f>IF(COUNTA(jr_d!$B44)=1,HLOOKUP(M$9,jr_d!$B$11:$N$61,$Q42,FALSE),"")</f>
        <v/>
      </c>
      <c r="Q42">
        <f t="shared" si="3"/>
        <v>34</v>
      </c>
      <c r="R42" t="str">
        <f>IF(COUNTA(jr_d!$B44)=1,HLOOKUP(R$9,jr_d!$B$11:$N$61,$Q42,FALSE),"")</f>
        <v/>
      </c>
      <c r="S42" t="str">
        <f>IF(COUNTA(jr_d!$B44)=1,HLOOKUP(S$9,jr_d!$B$11:$N$61,$Q42,FALSE),"")</f>
        <v/>
      </c>
      <c r="T42" t="str">
        <f>IF(COUNTA(jr_d!$B44)=1,HLOOKUP(T$9,jr_d!$B$11:$N$61,$Q42,FALSE),"")</f>
        <v/>
      </c>
      <c r="U42" t="str">
        <f>IF(COUNTA(jr_d!$B44)=1,HLOOKUP(U$9,jr_d!$B$11:$N$61,$Q42,FALSE),"")</f>
        <v/>
      </c>
    </row>
    <row r="43" spans="1:21" x14ac:dyDescent="0.15">
      <c r="A43" t="str">
        <f t="shared" si="4"/>
        <v>172</v>
      </c>
      <c r="B43" s="35">
        <v>172</v>
      </c>
      <c r="C43" t="str">
        <f t="shared" si="1"/>
        <v>　</v>
      </c>
      <c r="D43" t="str">
        <f t="shared" si="2"/>
        <v>　</v>
      </c>
      <c r="E43" t="str">
        <f>IF(COUNTA(jr_d!$B45)=1,HLOOKUP(E$9,jr_d!$B$11:$N$61,$Q43,FALSE),"")</f>
        <v/>
      </c>
      <c r="F43" s="36" t="str">
        <f>IF(COUNTA(jr_d!$B45)=1,HLOOKUP(F$9,jr_d!$B$11:$N$61,$Q43,FALSE),"")</f>
        <v/>
      </c>
      <c r="G43" t="str">
        <f>IF(COUNTA(jr_d!$B45)=1,HLOOKUP(G$9,jr_d!$B$11:$N$61,$Q43,FALSE),"")</f>
        <v/>
      </c>
      <c r="H43" t="str">
        <f>IF(COUNTA(jr_d!$B45)=1,HLOOKUP(H$9,jr_d!$B$11:$N$61,$Q43,FALSE),"")</f>
        <v/>
      </c>
      <c r="I43" t="str">
        <f>IF(COUNTA(jr_d!$B45)=1,HLOOKUP(I$9,jr_d!$B$11:$N$61,$Q43,FALSE),"")</f>
        <v/>
      </c>
      <c r="J43" t="str">
        <f>IF(COUNTA(jr_d!$B45)=1,HLOOKUP(J$9,jr_d!$B$11:$N$61,$Q43,FALSE),"")</f>
        <v/>
      </c>
      <c r="K43" t="str">
        <f>IF(COUNTA(jr_d!$B45)=1,HLOOKUP(K$9,jr_d!$B$11:$N$61,$Q43,FALSE),"")</f>
        <v/>
      </c>
      <c r="L43" t="str">
        <f>IF(COUNTA(jr_d!$B45)=1,HLOOKUP(L$9,jr_d!$B$11:$N$61,$Q43,FALSE),"")</f>
        <v/>
      </c>
      <c r="M43" t="str">
        <f>IF(COUNTA(jr_d!$B45)=1,HLOOKUP(M$9,jr_d!$B$11:$N$61,$Q43,FALSE),"")</f>
        <v/>
      </c>
      <c r="Q43">
        <f t="shared" si="3"/>
        <v>35</v>
      </c>
      <c r="R43" t="str">
        <f>IF(COUNTA(jr_d!$B45)=1,HLOOKUP(R$9,jr_d!$B$11:$N$61,$Q43,FALSE),"")</f>
        <v/>
      </c>
      <c r="S43" t="str">
        <f>IF(COUNTA(jr_d!$B45)=1,HLOOKUP(S$9,jr_d!$B$11:$N$61,$Q43,FALSE),"")</f>
        <v/>
      </c>
      <c r="T43" t="str">
        <f>IF(COUNTA(jr_d!$B45)=1,HLOOKUP(T$9,jr_d!$B$11:$N$61,$Q43,FALSE),"")</f>
        <v/>
      </c>
      <c r="U43" t="str">
        <f>IF(COUNTA(jr_d!$B45)=1,HLOOKUP(U$9,jr_d!$B$11:$N$61,$Q43,FALSE),"")</f>
        <v/>
      </c>
    </row>
    <row r="44" spans="1:21" x14ac:dyDescent="0.15">
      <c r="A44" t="str">
        <f t="shared" si="4"/>
        <v>181</v>
      </c>
      <c r="B44" s="35">
        <v>181</v>
      </c>
      <c r="C44" t="str">
        <f t="shared" si="1"/>
        <v>　</v>
      </c>
      <c r="D44" t="str">
        <f t="shared" si="2"/>
        <v>　</v>
      </c>
      <c r="E44" t="str">
        <f>IF(COUNTA(jr_d!$B46)=1,HLOOKUP(E$9,jr_d!$B$11:$N$61,$Q44,FALSE),"")</f>
        <v/>
      </c>
      <c r="F44" s="36" t="str">
        <f>IF(COUNTA(jr_d!$B46)=1,HLOOKUP(F$9,jr_d!$B$11:$N$61,$Q44,FALSE),"")</f>
        <v/>
      </c>
      <c r="G44" t="str">
        <f>IF(COUNTA(jr_d!$B46)=1,HLOOKUP(G$9,jr_d!$B$11:$N$61,$Q44,FALSE),"")</f>
        <v/>
      </c>
      <c r="H44" t="str">
        <f>IF(COUNTA(jr_d!$B46)=1,HLOOKUP(H$9,jr_d!$B$11:$N$61,$Q44,FALSE),"")</f>
        <v/>
      </c>
      <c r="I44" t="str">
        <f>IF(COUNTA(jr_d!$B46)=1,HLOOKUP(I$9,jr_d!$B$11:$N$61,$Q44,FALSE),"")</f>
        <v/>
      </c>
      <c r="J44" t="str">
        <f>IF(COUNTA(jr_d!$B46)=1,HLOOKUP(J$9,jr_d!$B$11:$N$61,$Q44,FALSE),"")</f>
        <v/>
      </c>
      <c r="K44" t="str">
        <f>IF(COUNTA(jr_d!$B46)=1,HLOOKUP(K$9,jr_d!$B$11:$N$61,$Q44,FALSE),"")</f>
        <v/>
      </c>
      <c r="L44" t="str">
        <f>IF(COUNTA(jr_d!$B46)=1,HLOOKUP(L$9,jr_d!$B$11:$N$61,$Q44,FALSE),"")</f>
        <v/>
      </c>
      <c r="M44" t="str">
        <f>IF(COUNTA(jr_d!$B46)=1,HLOOKUP(M$9,jr_d!$B$11:$N$61,$Q44,FALSE),"")</f>
        <v/>
      </c>
      <c r="Q44">
        <f t="shared" si="3"/>
        <v>36</v>
      </c>
      <c r="R44" t="str">
        <f>IF(COUNTA(jr_d!$B46)=1,HLOOKUP(R$9,jr_d!$B$11:$N$61,$Q44,FALSE),"")</f>
        <v/>
      </c>
      <c r="S44" t="str">
        <f>IF(COUNTA(jr_d!$B46)=1,HLOOKUP(S$9,jr_d!$B$11:$N$61,$Q44,FALSE),"")</f>
        <v/>
      </c>
      <c r="T44" t="str">
        <f>IF(COUNTA(jr_d!$B46)=1,HLOOKUP(T$9,jr_d!$B$11:$N$61,$Q44,FALSE),"")</f>
        <v/>
      </c>
      <c r="U44" t="str">
        <f>IF(COUNTA(jr_d!$B46)=1,HLOOKUP(U$9,jr_d!$B$11:$N$61,$Q44,FALSE),"")</f>
        <v/>
      </c>
    </row>
    <row r="45" spans="1:21" x14ac:dyDescent="0.15">
      <c r="A45" t="str">
        <f t="shared" si="4"/>
        <v>182</v>
      </c>
      <c r="B45" s="35">
        <v>182</v>
      </c>
      <c r="C45" t="str">
        <f t="shared" si="1"/>
        <v>　</v>
      </c>
      <c r="D45" t="str">
        <f t="shared" si="2"/>
        <v>　</v>
      </c>
      <c r="E45" t="str">
        <f>IF(COUNTA(jr_d!$B47)=1,HLOOKUP(E$9,jr_d!$B$11:$N$61,$Q45,FALSE),"")</f>
        <v/>
      </c>
      <c r="F45" s="36" t="str">
        <f>IF(COUNTA(jr_d!$B47)=1,HLOOKUP(F$9,jr_d!$B$11:$N$61,$Q45,FALSE),"")</f>
        <v/>
      </c>
      <c r="G45" t="str">
        <f>IF(COUNTA(jr_d!$B47)=1,HLOOKUP(G$9,jr_d!$B$11:$N$61,$Q45,FALSE),"")</f>
        <v/>
      </c>
      <c r="H45" t="str">
        <f>IF(COUNTA(jr_d!$B47)=1,HLOOKUP(H$9,jr_d!$B$11:$N$61,$Q45,FALSE),"")</f>
        <v/>
      </c>
      <c r="I45" t="str">
        <f>IF(COUNTA(jr_d!$B47)=1,HLOOKUP(I$9,jr_d!$B$11:$N$61,$Q45,FALSE),"")</f>
        <v/>
      </c>
      <c r="J45" t="str">
        <f>IF(COUNTA(jr_d!$B47)=1,HLOOKUP(J$9,jr_d!$B$11:$N$61,$Q45,FALSE),"")</f>
        <v/>
      </c>
      <c r="K45" t="str">
        <f>IF(COUNTA(jr_d!$B47)=1,HLOOKUP(K$9,jr_d!$B$11:$N$61,$Q45,FALSE),"")</f>
        <v/>
      </c>
      <c r="L45" t="str">
        <f>IF(COUNTA(jr_d!$B47)=1,HLOOKUP(L$9,jr_d!$B$11:$N$61,$Q45,FALSE),"")</f>
        <v/>
      </c>
      <c r="M45" t="str">
        <f>IF(COUNTA(jr_d!$B47)=1,HLOOKUP(M$9,jr_d!$B$11:$N$61,$Q45,FALSE),"")</f>
        <v/>
      </c>
      <c r="Q45">
        <f t="shared" si="3"/>
        <v>37</v>
      </c>
      <c r="R45" t="str">
        <f>IF(COUNTA(jr_d!$B47)=1,HLOOKUP(R$9,jr_d!$B$11:$N$61,$Q45,FALSE),"")</f>
        <v/>
      </c>
      <c r="S45" t="str">
        <f>IF(COUNTA(jr_d!$B47)=1,HLOOKUP(S$9,jr_d!$B$11:$N$61,$Q45,FALSE),"")</f>
        <v/>
      </c>
      <c r="T45" t="str">
        <f>IF(COUNTA(jr_d!$B47)=1,HLOOKUP(T$9,jr_d!$B$11:$N$61,$Q45,FALSE),"")</f>
        <v/>
      </c>
      <c r="U45" t="str">
        <f>IF(COUNTA(jr_d!$B47)=1,HLOOKUP(U$9,jr_d!$B$11:$N$61,$Q45,FALSE),"")</f>
        <v/>
      </c>
    </row>
    <row r="46" spans="1:21" x14ac:dyDescent="0.15">
      <c r="A46" t="str">
        <f t="shared" si="4"/>
        <v>191</v>
      </c>
      <c r="B46" s="35">
        <v>191</v>
      </c>
      <c r="C46" t="str">
        <f t="shared" si="1"/>
        <v>　</v>
      </c>
      <c r="D46" t="str">
        <f t="shared" si="2"/>
        <v>　</v>
      </c>
      <c r="E46" t="str">
        <f>IF(COUNTA(jr_d!$B48)=1,HLOOKUP(E$9,jr_d!$B$11:$N$61,$Q46,FALSE),"")</f>
        <v/>
      </c>
      <c r="F46" s="36" t="str">
        <f>IF(COUNTA(jr_d!$B48)=1,HLOOKUP(F$9,jr_d!$B$11:$N$61,$Q46,FALSE),"")</f>
        <v/>
      </c>
      <c r="G46" t="str">
        <f>IF(COUNTA(jr_d!$B48)=1,HLOOKUP(G$9,jr_d!$B$11:$N$61,$Q46,FALSE),"")</f>
        <v/>
      </c>
      <c r="H46" t="str">
        <f>IF(COUNTA(jr_d!$B48)=1,HLOOKUP(H$9,jr_d!$B$11:$N$61,$Q46,FALSE),"")</f>
        <v/>
      </c>
      <c r="I46" t="str">
        <f>IF(COUNTA(jr_d!$B48)=1,HLOOKUP(I$9,jr_d!$B$11:$N$61,$Q46,FALSE),"")</f>
        <v/>
      </c>
      <c r="J46" t="str">
        <f>IF(COUNTA(jr_d!$B48)=1,HLOOKUP(J$9,jr_d!$B$11:$N$61,$Q46,FALSE),"")</f>
        <v/>
      </c>
      <c r="K46" t="str">
        <f>IF(COUNTA(jr_d!$B48)=1,HLOOKUP(K$9,jr_d!$B$11:$N$61,$Q46,FALSE),"")</f>
        <v/>
      </c>
      <c r="L46" t="str">
        <f>IF(COUNTA(jr_d!$B48)=1,HLOOKUP(L$9,jr_d!$B$11:$N$61,$Q46,FALSE),"")</f>
        <v/>
      </c>
      <c r="M46" t="str">
        <f>IF(COUNTA(jr_d!$B48)=1,HLOOKUP(M$9,jr_d!$B$11:$N$61,$Q46,FALSE),"")</f>
        <v/>
      </c>
      <c r="Q46">
        <f t="shared" si="3"/>
        <v>38</v>
      </c>
      <c r="R46" t="str">
        <f>IF(COUNTA(jr_d!$B48)=1,HLOOKUP(R$9,jr_d!$B$11:$N$61,$Q46,FALSE),"")</f>
        <v/>
      </c>
      <c r="S46" t="str">
        <f>IF(COUNTA(jr_d!$B48)=1,HLOOKUP(S$9,jr_d!$B$11:$N$61,$Q46,FALSE),"")</f>
        <v/>
      </c>
      <c r="T46" t="str">
        <f>IF(COUNTA(jr_d!$B48)=1,HLOOKUP(T$9,jr_d!$B$11:$N$61,$Q46,FALSE),"")</f>
        <v/>
      </c>
      <c r="U46" t="str">
        <f>IF(COUNTA(jr_d!$B48)=1,HLOOKUP(U$9,jr_d!$B$11:$N$61,$Q46,FALSE),"")</f>
        <v/>
      </c>
    </row>
    <row r="47" spans="1:21" x14ac:dyDescent="0.15">
      <c r="A47" t="str">
        <f t="shared" si="4"/>
        <v>192</v>
      </c>
      <c r="B47" s="35">
        <v>192</v>
      </c>
      <c r="C47" t="str">
        <f t="shared" si="1"/>
        <v>　</v>
      </c>
      <c r="D47" t="str">
        <f t="shared" si="2"/>
        <v>　</v>
      </c>
      <c r="E47" t="str">
        <f>IF(COUNTA(jr_d!$B49)=1,HLOOKUP(E$9,jr_d!$B$11:$N$61,$Q47,FALSE),"")</f>
        <v/>
      </c>
      <c r="F47" s="36" t="str">
        <f>IF(COUNTA(jr_d!$B49)=1,HLOOKUP(F$9,jr_d!$B$11:$N$61,$Q47,FALSE),"")</f>
        <v/>
      </c>
      <c r="G47" t="str">
        <f>IF(COUNTA(jr_d!$B49)=1,HLOOKUP(G$9,jr_d!$B$11:$N$61,$Q47,FALSE),"")</f>
        <v/>
      </c>
      <c r="H47" t="str">
        <f>IF(COUNTA(jr_d!$B49)=1,HLOOKUP(H$9,jr_d!$B$11:$N$61,$Q47,FALSE),"")</f>
        <v/>
      </c>
      <c r="I47" t="str">
        <f>IF(COUNTA(jr_d!$B49)=1,HLOOKUP(I$9,jr_d!$B$11:$N$61,$Q47,FALSE),"")</f>
        <v/>
      </c>
      <c r="J47" t="str">
        <f>IF(COUNTA(jr_d!$B49)=1,HLOOKUP(J$9,jr_d!$B$11:$N$61,$Q47,FALSE),"")</f>
        <v/>
      </c>
      <c r="K47" t="str">
        <f>IF(COUNTA(jr_d!$B49)=1,HLOOKUP(K$9,jr_d!$B$11:$N$61,$Q47,FALSE),"")</f>
        <v/>
      </c>
      <c r="L47" t="str">
        <f>IF(COUNTA(jr_d!$B49)=1,HLOOKUP(L$9,jr_d!$B$11:$N$61,$Q47,FALSE),"")</f>
        <v/>
      </c>
      <c r="M47" t="str">
        <f>IF(COUNTA(jr_d!$B49)=1,HLOOKUP(M$9,jr_d!$B$11:$N$61,$Q47,FALSE),"")</f>
        <v/>
      </c>
      <c r="Q47">
        <f t="shared" si="3"/>
        <v>39</v>
      </c>
      <c r="R47" t="str">
        <f>IF(COUNTA(jr_d!$B49)=1,HLOOKUP(R$9,jr_d!$B$11:$N$61,$Q47,FALSE),"")</f>
        <v/>
      </c>
      <c r="S47" t="str">
        <f>IF(COUNTA(jr_d!$B49)=1,HLOOKUP(S$9,jr_d!$B$11:$N$61,$Q47,FALSE),"")</f>
        <v/>
      </c>
      <c r="T47" t="str">
        <f>IF(COUNTA(jr_d!$B49)=1,HLOOKUP(T$9,jr_d!$B$11:$N$61,$Q47,FALSE),"")</f>
        <v/>
      </c>
      <c r="U47" t="str">
        <f>IF(COUNTA(jr_d!$B49)=1,HLOOKUP(U$9,jr_d!$B$11:$N$61,$Q47,FALSE),"")</f>
        <v/>
      </c>
    </row>
    <row r="48" spans="1:21" x14ac:dyDescent="0.15">
      <c r="A48" t="str">
        <f t="shared" si="4"/>
        <v>201</v>
      </c>
      <c r="B48" s="35">
        <v>201</v>
      </c>
      <c r="C48" t="str">
        <f t="shared" si="1"/>
        <v>　</v>
      </c>
      <c r="D48" t="str">
        <f t="shared" si="2"/>
        <v>　</v>
      </c>
      <c r="E48" t="str">
        <f>IF(COUNTA(jr_d!$B50)=1,HLOOKUP(E$9,jr_d!$B$11:$N$61,$Q48,FALSE),"")</f>
        <v/>
      </c>
      <c r="F48" s="36" t="str">
        <f>IF(COUNTA(jr_d!$B50)=1,HLOOKUP(F$9,jr_d!$B$11:$N$61,$Q48,FALSE),"")</f>
        <v/>
      </c>
      <c r="G48" t="str">
        <f>IF(COUNTA(jr_d!$B50)=1,HLOOKUP(G$9,jr_d!$B$11:$N$61,$Q48,FALSE),"")</f>
        <v/>
      </c>
      <c r="H48" t="str">
        <f>IF(COUNTA(jr_d!$B50)=1,HLOOKUP(H$9,jr_d!$B$11:$N$61,$Q48,FALSE),"")</f>
        <v/>
      </c>
      <c r="I48" t="str">
        <f>IF(COUNTA(jr_d!$B50)=1,HLOOKUP(I$9,jr_d!$B$11:$N$61,$Q48,FALSE),"")</f>
        <v/>
      </c>
      <c r="J48" t="str">
        <f>IF(COUNTA(jr_d!$B50)=1,HLOOKUP(J$9,jr_d!$B$11:$N$61,$Q48,FALSE),"")</f>
        <v/>
      </c>
      <c r="K48" t="str">
        <f>IF(COUNTA(jr_d!$B50)=1,HLOOKUP(K$9,jr_d!$B$11:$N$61,$Q48,FALSE),"")</f>
        <v/>
      </c>
      <c r="L48" t="str">
        <f>IF(COUNTA(jr_d!$B50)=1,HLOOKUP(L$9,jr_d!$B$11:$N$61,$Q48,FALSE),"")</f>
        <v/>
      </c>
      <c r="M48" t="str">
        <f>IF(COUNTA(jr_d!$B50)=1,HLOOKUP(M$9,jr_d!$B$11:$N$61,$Q48,FALSE),"")</f>
        <v/>
      </c>
      <c r="Q48">
        <f t="shared" si="3"/>
        <v>40</v>
      </c>
      <c r="R48" t="str">
        <f>IF(COUNTA(jr_d!$B50)=1,HLOOKUP(R$9,jr_d!$B$11:$N$61,$Q48,FALSE),"")</f>
        <v/>
      </c>
      <c r="S48" t="str">
        <f>IF(COUNTA(jr_d!$B50)=1,HLOOKUP(S$9,jr_d!$B$11:$N$61,$Q48,FALSE),"")</f>
        <v/>
      </c>
      <c r="T48" t="str">
        <f>IF(COUNTA(jr_d!$B50)=1,HLOOKUP(T$9,jr_d!$B$11:$N$61,$Q48,FALSE),"")</f>
        <v/>
      </c>
      <c r="U48" t="str">
        <f>IF(COUNTA(jr_d!$B50)=1,HLOOKUP(U$9,jr_d!$B$11:$N$61,$Q48,FALSE),"")</f>
        <v/>
      </c>
    </row>
    <row r="49" spans="1:21" x14ac:dyDescent="0.15">
      <c r="A49" t="str">
        <f t="shared" si="4"/>
        <v>202</v>
      </c>
      <c r="B49" s="35">
        <v>202</v>
      </c>
      <c r="C49" t="str">
        <f t="shared" si="1"/>
        <v>　</v>
      </c>
      <c r="D49" t="str">
        <f t="shared" si="2"/>
        <v>　</v>
      </c>
      <c r="E49" t="str">
        <f>IF(COUNTA(jr_d!$B51)=1,HLOOKUP(E$9,jr_d!$B$11:$N$61,$Q49,FALSE),"")</f>
        <v/>
      </c>
      <c r="F49" s="36" t="str">
        <f>IF(COUNTA(jr_d!$B51)=1,HLOOKUP(F$9,jr_d!$B$11:$N$61,$Q49,FALSE),"")</f>
        <v/>
      </c>
      <c r="G49" t="str">
        <f>IF(COUNTA(jr_d!$B51)=1,HLOOKUP(G$9,jr_d!$B$11:$N$61,$Q49,FALSE),"")</f>
        <v/>
      </c>
      <c r="H49" t="str">
        <f>IF(COUNTA(jr_d!$B51)=1,HLOOKUP(H$9,jr_d!$B$11:$N$61,$Q49,FALSE),"")</f>
        <v/>
      </c>
      <c r="I49" t="str">
        <f>IF(COUNTA(jr_d!$B51)=1,HLOOKUP(I$9,jr_d!$B$11:$N$61,$Q49,FALSE),"")</f>
        <v/>
      </c>
      <c r="J49" t="str">
        <f>IF(COUNTA(jr_d!$B51)=1,HLOOKUP(J$9,jr_d!$B$11:$N$61,$Q49,FALSE),"")</f>
        <v/>
      </c>
      <c r="K49" t="str">
        <f>IF(COUNTA(jr_d!$B51)=1,HLOOKUP(K$9,jr_d!$B$11:$N$61,$Q49,FALSE),"")</f>
        <v/>
      </c>
      <c r="L49" t="str">
        <f>IF(COUNTA(jr_d!$B51)=1,HLOOKUP(L$9,jr_d!$B$11:$N$61,$Q49,FALSE),"")</f>
        <v/>
      </c>
      <c r="M49" t="str">
        <f>IF(COUNTA(jr_d!$B51)=1,HLOOKUP(M$9,jr_d!$B$11:$N$61,$Q49,FALSE),"")</f>
        <v/>
      </c>
      <c r="Q49">
        <f t="shared" si="3"/>
        <v>41</v>
      </c>
      <c r="R49" t="str">
        <f>IF(COUNTA(jr_d!$B51)=1,HLOOKUP(R$9,jr_d!$B$11:$N$61,$Q49,FALSE),"")</f>
        <v/>
      </c>
      <c r="S49" t="str">
        <f>IF(COUNTA(jr_d!$B51)=1,HLOOKUP(S$9,jr_d!$B$11:$N$61,$Q49,FALSE),"")</f>
        <v/>
      </c>
      <c r="T49" t="str">
        <f>IF(COUNTA(jr_d!$B51)=1,HLOOKUP(T$9,jr_d!$B$11:$N$61,$Q49,FALSE),"")</f>
        <v/>
      </c>
      <c r="U49" t="str">
        <f>IF(COUNTA(jr_d!$B51)=1,HLOOKUP(U$9,jr_d!$B$11:$N$61,$Q49,FALSE),"")</f>
        <v/>
      </c>
    </row>
    <row r="50" spans="1:21" x14ac:dyDescent="0.15">
      <c r="A50" t="str">
        <f t="shared" si="4"/>
        <v>211</v>
      </c>
      <c r="B50" s="35">
        <v>211</v>
      </c>
      <c r="C50" t="str">
        <f t="shared" si="1"/>
        <v>　</v>
      </c>
      <c r="D50" t="str">
        <f t="shared" si="2"/>
        <v>　</v>
      </c>
      <c r="E50" t="str">
        <f>IF(COUNTA(jr_d!$B52)=1,HLOOKUP(E$9,jr_d!$B$11:$N$61,$Q50,FALSE),"")</f>
        <v/>
      </c>
      <c r="F50" s="36" t="str">
        <f>IF(COUNTA(jr_d!$B52)=1,HLOOKUP(F$9,jr_d!$B$11:$N$61,$Q50,FALSE),"")</f>
        <v/>
      </c>
      <c r="G50" t="str">
        <f>IF(COUNTA(jr_d!$B52)=1,HLOOKUP(G$9,jr_d!$B$11:$N$61,$Q50,FALSE),"")</f>
        <v/>
      </c>
      <c r="H50" t="str">
        <f>IF(COUNTA(jr_d!$B52)=1,HLOOKUP(H$9,jr_d!$B$11:$N$61,$Q50,FALSE),"")</f>
        <v/>
      </c>
      <c r="I50" t="str">
        <f>IF(COUNTA(jr_d!$B52)=1,HLOOKUP(I$9,jr_d!$B$11:$N$61,$Q50,FALSE),"")</f>
        <v/>
      </c>
      <c r="J50" t="str">
        <f>IF(COUNTA(jr_d!$B52)=1,HLOOKUP(J$9,jr_d!$B$11:$N$61,$Q50,FALSE),"")</f>
        <v/>
      </c>
      <c r="K50" t="str">
        <f>IF(COUNTA(jr_d!$B52)=1,HLOOKUP(K$9,jr_d!$B$11:$N$61,$Q50,FALSE),"")</f>
        <v/>
      </c>
      <c r="L50" t="str">
        <f>IF(COUNTA(jr_d!$B52)=1,HLOOKUP(L$9,jr_d!$B$11:$N$61,$Q50,FALSE),"")</f>
        <v/>
      </c>
      <c r="M50" t="str">
        <f>IF(COUNTA(jr_d!$B52)=1,HLOOKUP(M$9,jr_d!$B$11:$N$61,$Q50,FALSE),"")</f>
        <v/>
      </c>
      <c r="Q50">
        <f t="shared" si="3"/>
        <v>42</v>
      </c>
      <c r="R50" t="str">
        <f>IF(COUNTA(jr_d!$B52)=1,HLOOKUP(R$9,jr_d!$B$11:$N$61,$Q50,FALSE),"")</f>
        <v/>
      </c>
      <c r="S50" t="str">
        <f>IF(COUNTA(jr_d!$B52)=1,HLOOKUP(S$9,jr_d!$B$11:$N$61,$Q50,FALSE),"")</f>
        <v/>
      </c>
      <c r="T50" t="str">
        <f>IF(COUNTA(jr_d!$B52)=1,HLOOKUP(T$9,jr_d!$B$11:$N$61,$Q50,FALSE),"")</f>
        <v/>
      </c>
      <c r="U50" t="str">
        <f>IF(COUNTA(jr_d!$B52)=1,HLOOKUP(U$9,jr_d!$B$11:$N$61,$Q50,FALSE),"")</f>
        <v/>
      </c>
    </row>
    <row r="51" spans="1:21" x14ac:dyDescent="0.15">
      <c r="A51" t="str">
        <f t="shared" si="4"/>
        <v>212</v>
      </c>
      <c r="B51" s="35">
        <v>212</v>
      </c>
      <c r="C51" t="str">
        <f t="shared" si="1"/>
        <v>　</v>
      </c>
      <c r="D51" t="str">
        <f t="shared" si="2"/>
        <v>　</v>
      </c>
      <c r="E51" t="str">
        <f>IF(COUNTA(jr_d!$B53)=1,HLOOKUP(E$9,jr_d!$B$11:$N$61,$Q51,FALSE),"")</f>
        <v/>
      </c>
      <c r="F51" s="36" t="str">
        <f>IF(COUNTA(jr_d!$B53)=1,HLOOKUP(F$9,jr_d!$B$11:$N$61,$Q51,FALSE),"")</f>
        <v/>
      </c>
      <c r="G51" t="str">
        <f>IF(COUNTA(jr_d!$B53)=1,HLOOKUP(G$9,jr_d!$B$11:$N$61,$Q51,FALSE),"")</f>
        <v/>
      </c>
      <c r="H51" t="str">
        <f>IF(COUNTA(jr_d!$B53)=1,HLOOKUP(H$9,jr_d!$B$11:$N$61,$Q51,FALSE),"")</f>
        <v/>
      </c>
      <c r="I51" t="str">
        <f>IF(COUNTA(jr_d!$B53)=1,HLOOKUP(I$9,jr_d!$B$11:$N$61,$Q51,FALSE),"")</f>
        <v/>
      </c>
      <c r="J51" t="str">
        <f>IF(COUNTA(jr_d!$B53)=1,HLOOKUP(J$9,jr_d!$B$11:$N$61,$Q51,FALSE),"")</f>
        <v/>
      </c>
      <c r="K51" t="str">
        <f>IF(COUNTA(jr_d!$B53)=1,HLOOKUP(K$9,jr_d!$B$11:$N$61,$Q51,FALSE),"")</f>
        <v/>
      </c>
      <c r="L51" t="str">
        <f>IF(COUNTA(jr_d!$B53)=1,HLOOKUP(L$9,jr_d!$B$11:$N$61,$Q51,FALSE),"")</f>
        <v/>
      </c>
      <c r="M51" t="str">
        <f>IF(COUNTA(jr_d!$B53)=1,HLOOKUP(M$9,jr_d!$B$11:$N$61,$Q51,FALSE),"")</f>
        <v/>
      </c>
      <c r="Q51">
        <f t="shared" si="3"/>
        <v>43</v>
      </c>
      <c r="R51" t="str">
        <f>IF(COUNTA(jr_d!$B53)=1,HLOOKUP(R$9,jr_d!$B$11:$N$61,$Q51,FALSE),"")</f>
        <v/>
      </c>
      <c r="S51" t="str">
        <f>IF(COUNTA(jr_d!$B53)=1,HLOOKUP(S$9,jr_d!$B$11:$N$61,$Q51,FALSE),"")</f>
        <v/>
      </c>
      <c r="T51" t="str">
        <f>IF(COUNTA(jr_d!$B53)=1,HLOOKUP(T$9,jr_d!$B$11:$N$61,$Q51,FALSE),"")</f>
        <v/>
      </c>
      <c r="U51" t="str">
        <f>IF(COUNTA(jr_d!$B53)=1,HLOOKUP(U$9,jr_d!$B$11:$N$61,$Q51,FALSE),"")</f>
        <v/>
      </c>
    </row>
    <row r="52" spans="1:21" x14ac:dyDescent="0.15">
      <c r="A52" t="str">
        <f t="shared" si="4"/>
        <v>221</v>
      </c>
      <c r="B52" s="35">
        <v>221</v>
      </c>
      <c r="C52" t="str">
        <f t="shared" si="1"/>
        <v>　</v>
      </c>
      <c r="D52" t="str">
        <f t="shared" si="2"/>
        <v>　</v>
      </c>
      <c r="E52" t="str">
        <f>IF(COUNTA(jr_d!$B54)=1,HLOOKUP(E$9,jr_d!$B$11:$N$61,$Q52,FALSE),"")</f>
        <v/>
      </c>
      <c r="F52" s="36" t="str">
        <f>IF(COUNTA(jr_d!$B54)=1,HLOOKUP(F$9,jr_d!$B$11:$N$61,$Q52,FALSE),"")</f>
        <v/>
      </c>
      <c r="G52" t="str">
        <f>IF(COUNTA(jr_d!$B54)=1,HLOOKUP(G$9,jr_d!$B$11:$N$61,$Q52,FALSE),"")</f>
        <v/>
      </c>
      <c r="H52" t="str">
        <f>IF(COUNTA(jr_d!$B54)=1,HLOOKUP(H$9,jr_d!$B$11:$N$61,$Q52,FALSE),"")</f>
        <v/>
      </c>
      <c r="I52" t="str">
        <f>IF(COUNTA(jr_d!$B54)=1,HLOOKUP(I$9,jr_d!$B$11:$N$61,$Q52,FALSE),"")</f>
        <v/>
      </c>
      <c r="J52" t="str">
        <f>IF(COUNTA(jr_d!$B54)=1,HLOOKUP(J$9,jr_d!$B$11:$N$61,$Q52,FALSE),"")</f>
        <v/>
      </c>
      <c r="K52" t="str">
        <f>IF(COUNTA(jr_d!$B54)=1,HLOOKUP(K$9,jr_d!$B$11:$N$61,$Q52,FALSE),"")</f>
        <v/>
      </c>
      <c r="L52" t="str">
        <f>IF(COUNTA(jr_d!$B54)=1,HLOOKUP(L$9,jr_d!$B$11:$N$61,$Q52,FALSE),"")</f>
        <v/>
      </c>
      <c r="M52" t="str">
        <f>IF(COUNTA(jr_d!$B54)=1,HLOOKUP(M$9,jr_d!$B$11:$N$61,$Q52,FALSE),"")</f>
        <v/>
      </c>
      <c r="Q52">
        <f t="shared" si="3"/>
        <v>44</v>
      </c>
      <c r="R52" t="str">
        <f>IF(COUNTA(jr_d!$B54)=1,HLOOKUP(R$9,jr_d!$B$11:$N$61,$Q52,FALSE),"")</f>
        <v/>
      </c>
      <c r="S52" t="str">
        <f>IF(COUNTA(jr_d!$B54)=1,HLOOKUP(S$9,jr_d!$B$11:$N$61,$Q52,FALSE),"")</f>
        <v/>
      </c>
      <c r="T52" t="str">
        <f>IF(COUNTA(jr_d!$B54)=1,HLOOKUP(T$9,jr_d!$B$11:$N$61,$Q52,FALSE),"")</f>
        <v/>
      </c>
      <c r="U52" t="str">
        <f>IF(COUNTA(jr_d!$B54)=1,HLOOKUP(U$9,jr_d!$B$11:$N$61,$Q52,FALSE),"")</f>
        <v/>
      </c>
    </row>
    <row r="53" spans="1:21" x14ac:dyDescent="0.15">
      <c r="A53" t="str">
        <f t="shared" si="4"/>
        <v>222</v>
      </c>
      <c r="B53" s="35">
        <v>222</v>
      </c>
      <c r="C53" t="str">
        <f t="shared" si="1"/>
        <v>　</v>
      </c>
      <c r="D53" t="str">
        <f t="shared" si="2"/>
        <v>　</v>
      </c>
      <c r="E53" t="str">
        <f>IF(COUNTA(jr_d!$B55)=1,HLOOKUP(E$9,jr_d!$B$11:$N$61,$Q53,FALSE),"")</f>
        <v/>
      </c>
      <c r="F53" s="36" t="str">
        <f>IF(COUNTA(jr_d!$B55)=1,HLOOKUP(F$9,jr_d!$B$11:$N$61,$Q53,FALSE),"")</f>
        <v/>
      </c>
      <c r="G53" t="str">
        <f>IF(COUNTA(jr_d!$B55)=1,HLOOKUP(G$9,jr_d!$B$11:$N$61,$Q53,FALSE),"")</f>
        <v/>
      </c>
      <c r="H53" t="str">
        <f>IF(COUNTA(jr_d!$B55)=1,HLOOKUP(H$9,jr_d!$B$11:$N$61,$Q53,FALSE),"")</f>
        <v/>
      </c>
      <c r="I53" t="str">
        <f>IF(COUNTA(jr_d!$B55)=1,HLOOKUP(I$9,jr_d!$B$11:$N$61,$Q53,FALSE),"")</f>
        <v/>
      </c>
      <c r="J53" t="str">
        <f>IF(COUNTA(jr_d!$B55)=1,HLOOKUP(J$9,jr_d!$B$11:$N$61,$Q53,FALSE),"")</f>
        <v/>
      </c>
      <c r="K53" t="str">
        <f>IF(COUNTA(jr_d!$B55)=1,HLOOKUP(K$9,jr_d!$B$11:$N$61,$Q53,FALSE),"")</f>
        <v/>
      </c>
      <c r="L53" t="str">
        <f>IF(COUNTA(jr_d!$B55)=1,HLOOKUP(L$9,jr_d!$B$11:$N$61,$Q53,FALSE),"")</f>
        <v/>
      </c>
      <c r="M53" t="str">
        <f>IF(COUNTA(jr_d!$B55)=1,HLOOKUP(M$9,jr_d!$B$11:$N$61,$Q53,FALSE),"")</f>
        <v/>
      </c>
      <c r="Q53">
        <f t="shared" si="3"/>
        <v>45</v>
      </c>
      <c r="R53" t="str">
        <f>IF(COUNTA(jr_d!$B55)=1,HLOOKUP(R$9,jr_d!$B$11:$N$61,$Q53,FALSE),"")</f>
        <v/>
      </c>
      <c r="S53" t="str">
        <f>IF(COUNTA(jr_d!$B55)=1,HLOOKUP(S$9,jr_d!$B$11:$N$61,$Q53,FALSE),"")</f>
        <v/>
      </c>
      <c r="T53" t="str">
        <f>IF(COUNTA(jr_d!$B55)=1,HLOOKUP(T$9,jr_d!$B$11:$N$61,$Q53,FALSE),"")</f>
        <v/>
      </c>
      <c r="U53" t="str">
        <f>IF(COUNTA(jr_d!$B55)=1,HLOOKUP(U$9,jr_d!$B$11:$N$61,$Q53,FALSE),"")</f>
        <v/>
      </c>
    </row>
    <row r="54" spans="1:21" x14ac:dyDescent="0.15">
      <c r="A54" t="str">
        <f t="shared" si="4"/>
        <v>231</v>
      </c>
      <c r="B54" s="35">
        <v>231</v>
      </c>
      <c r="C54" t="str">
        <f t="shared" si="1"/>
        <v>　</v>
      </c>
      <c r="D54" t="str">
        <f t="shared" si="2"/>
        <v>　</v>
      </c>
      <c r="E54" t="str">
        <f>IF(COUNTA(jr_d!$B56)=1,HLOOKUP(E$9,jr_d!$B$11:$N$61,$Q54,FALSE),"")</f>
        <v/>
      </c>
      <c r="F54" s="36" t="str">
        <f>IF(COUNTA(jr_d!$B56)=1,HLOOKUP(F$9,jr_d!$B$11:$N$61,$Q54,FALSE),"")</f>
        <v/>
      </c>
      <c r="G54" t="str">
        <f>IF(COUNTA(jr_d!$B56)=1,HLOOKUP(G$9,jr_d!$B$11:$N$61,$Q54,FALSE),"")</f>
        <v/>
      </c>
      <c r="H54" t="str">
        <f>IF(COUNTA(jr_d!$B56)=1,HLOOKUP(H$9,jr_d!$B$11:$N$61,$Q54,FALSE),"")</f>
        <v/>
      </c>
      <c r="I54" t="str">
        <f>IF(COUNTA(jr_d!$B56)=1,HLOOKUP(I$9,jr_d!$B$11:$N$61,$Q54,FALSE),"")</f>
        <v/>
      </c>
      <c r="J54" t="str">
        <f>IF(COUNTA(jr_d!$B56)=1,HLOOKUP(J$9,jr_d!$B$11:$N$61,$Q54,FALSE),"")</f>
        <v/>
      </c>
      <c r="K54" t="str">
        <f>IF(COUNTA(jr_d!$B56)=1,HLOOKUP(K$9,jr_d!$B$11:$N$61,$Q54,FALSE),"")</f>
        <v/>
      </c>
      <c r="L54" t="str">
        <f>IF(COUNTA(jr_d!$B56)=1,HLOOKUP(L$9,jr_d!$B$11:$N$61,$Q54,FALSE),"")</f>
        <v/>
      </c>
      <c r="M54" t="str">
        <f>IF(COUNTA(jr_d!$B56)=1,HLOOKUP(M$9,jr_d!$B$11:$N$61,$Q54,FALSE),"")</f>
        <v/>
      </c>
      <c r="Q54">
        <f t="shared" si="3"/>
        <v>46</v>
      </c>
      <c r="R54" t="str">
        <f>IF(COUNTA(jr_d!$B56)=1,HLOOKUP(R$9,jr_d!$B$11:$N$61,$Q54,FALSE),"")</f>
        <v/>
      </c>
      <c r="S54" t="str">
        <f>IF(COUNTA(jr_d!$B56)=1,HLOOKUP(S$9,jr_d!$B$11:$N$61,$Q54,FALSE),"")</f>
        <v/>
      </c>
      <c r="T54" t="str">
        <f>IF(COUNTA(jr_d!$B56)=1,HLOOKUP(T$9,jr_d!$B$11:$N$61,$Q54,FALSE),"")</f>
        <v/>
      </c>
      <c r="U54" t="str">
        <f>IF(COUNTA(jr_d!$B56)=1,HLOOKUP(U$9,jr_d!$B$11:$N$61,$Q54,FALSE),"")</f>
        <v/>
      </c>
    </row>
    <row r="55" spans="1:21" x14ac:dyDescent="0.15">
      <c r="A55" t="str">
        <f t="shared" si="4"/>
        <v>232</v>
      </c>
      <c r="B55" s="35">
        <v>232</v>
      </c>
      <c r="C55" t="str">
        <f t="shared" si="1"/>
        <v>　</v>
      </c>
      <c r="D55" t="str">
        <f t="shared" si="2"/>
        <v>　</v>
      </c>
      <c r="E55" t="str">
        <f>IF(COUNTA(jr_d!$B57)=1,HLOOKUP(E$9,jr_d!$B$11:$N$61,$Q55,FALSE),"")</f>
        <v/>
      </c>
      <c r="F55" s="36" t="str">
        <f>IF(COUNTA(jr_d!$B57)=1,HLOOKUP(F$9,jr_d!$B$11:$N$61,$Q55,FALSE),"")</f>
        <v/>
      </c>
      <c r="G55" t="str">
        <f>IF(COUNTA(jr_d!$B57)=1,HLOOKUP(G$9,jr_d!$B$11:$N$61,$Q55,FALSE),"")</f>
        <v/>
      </c>
      <c r="H55" t="str">
        <f>IF(COUNTA(jr_d!$B57)=1,HLOOKUP(H$9,jr_d!$B$11:$N$61,$Q55,FALSE),"")</f>
        <v/>
      </c>
      <c r="I55" t="str">
        <f>IF(COUNTA(jr_d!$B57)=1,HLOOKUP(I$9,jr_d!$B$11:$N$61,$Q55,FALSE),"")</f>
        <v/>
      </c>
      <c r="J55" t="str">
        <f>IF(COUNTA(jr_d!$B57)=1,HLOOKUP(J$9,jr_d!$B$11:$N$61,$Q55,FALSE),"")</f>
        <v/>
      </c>
      <c r="K55" t="str">
        <f>IF(COUNTA(jr_d!$B57)=1,HLOOKUP(K$9,jr_d!$B$11:$N$61,$Q55,FALSE),"")</f>
        <v/>
      </c>
      <c r="L55" t="str">
        <f>IF(COUNTA(jr_d!$B57)=1,HLOOKUP(L$9,jr_d!$B$11:$N$61,$Q55,FALSE),"")</f>
        <v/>
      </c>
      <c r="M55" t="str">
        <f>IF(COUNTA(jr_d!$B57)=1,HLOOKUP(M$9,jr_d!$B$11:$N$61,$Q55,FALSE),"")</f>
        <v/>
      </c>
      <c r="Q55">
        <f t="shared" si="3"/>
        <v>47</v>
      </c>
      <c r="R55" t="str">
        <f>IF(COUNTA(jr_d!$B57)=1,HLOOKUP(R$9,jr_d!$B$11:$N$61,$Q55,FALSE),"")</f>
        <v/>
      </c>
      <c r="S55" t="str">
        <f>IF(COUNTA(jr_d!$B57)=1,HLOOKUP(S$9,jr_d!$B$11:$N$61,$Q55,FALSE),"")</f>
        <v/>
      </c>
      <c r="T55" t="str">
        <f>IF(COUNTA(jr_d!$B57)=1,HLOOKUP(T$9,jr_d!$B$11:$N$61,$Q55,FALSE),"")</f>
        <v/>
      </c>
      <c r="U55" t="str">
        <f>IF(COUNTA(jr_d!$B57)=1,HLOOKUP(U$9,jr_d!$B$11:$N$61,$Q55,FALSE),"")</f>
        <v/>
      </c>
    </row>
    <row r="56" spans="1:21" x14ac:dyDescent="0.15">
      <c r="A56" t="str">
        <f t="shared" si="4"/>
        <v>241</v>
      </c>
      <c r="B56" s="35">
        <v>241</v>
      </c>
      <c r="C56" t="str">
        <f t="shared" si="1"/>
        <v>　</v>
      </c>
      <c r="D56" t="str">
        <f t="shared" si="2"/>
        <v>　</v>
      </c>
      <c r="E56" t="str">
        <f>IF(COUNTA(jr_d!$B58)=1,HLOOKUP(E$9,jr_d!$B$11:$N$61,$Q56,FALSE),"")</f>
        <v/>
      </c>
      <c r="F56" s="36" t="str">
        <f>IF(COUNTA(jr_d!$B58)=1,HLOOKUP(F$9,jr_d!$B$11:$N$61,$Q56,FALSE),"")</f>
        <v/>
      </c>
      <c r="G56" t="str">
        <f>IF(COUNTA(jr_d!$B58)=1,HLOOKUP(G$9,jr_d!$B$11:$N$61,$Q56,FALSE),"")</f>
        <v/>
      </c>
      <c r="H56" t="str">
        <f>IF(COUNTA(jr_d!$B58)=1,HLOOKUP(H$9,jr_d!$B$11:$N$61,$Q56,FALSE),"")</f>
        <v/>
      </c>
      <c r="I56" t="str">
        <f>IF(COUNTA(jr_d!$B58)=1,HLOOKUP(I$9,jr_d!$B$11:$N$61,$Q56,FALSE),"")</f>
        <v/>
      </c>
      <c r="J56" t="str">
        <f>IF(COUNTA(jr_d!$B58)=1,HLOOKUP(J$9,jr_d!$B$11:$N$61,$Q56,FALSE),"")</f>
        <v/>
      </c>
      <c r="K56" t="str">
        <f>IF(COUNTA(jr_d!$B58)=1,HLOOKUP(K$9,jr_d!$B$11:$N$61,$Q56,FALSE),"")</f>
        <v/>
      </c>
      <c r="L56" t="str">
        <f>IF(COUNTA(jr_d!$B58)=1,HLOOKUP(L$9,jr_d!$B$11:$N$61,$Q56,FALSE),"")</f>
        <v/>
      </c>
      <c r="M56" t="str">
        <f>IF(COUNTA(jr_d!$B58)=1,HLOOKUP(M$9,jr_d!$B$11:$N$61,$Q56,FALSE),"")</f>
        <v/>
      </c>
      <c r="Q56">
        <f t="shared" si="3"/>
        <v>48</v>
      </c>
      <c r="R56" t="str">
        <f>IF(COUNTA(jr_d!$B58)=1,HLOOKUP(R$9,jr_d!$B$11:$N$61,$Q56,FALSE),"")</f>
        <v/>
      </c>
      <c r="S56" t="str">
        <f>IF(COUNTA(jr_d!$B58)=1,HLOOKUP(S$9,jr_d!$B$11:$N$61,$Q56,FALSE),"")</f>
        <v/>
      </c>
      <c r="T56" t="str">
        <f>IF(COUNTA(jr_d!$B58)=1,HLOOKUP(T$9,jr_d!$B$11:$N$61,$Q56,FALSE),"")</f>
        <v/>
      </c>
      <c r="U56" t="str">
        <f>IF(COUNTA(jr_d!$B58)=1,HLOOKUP(U$9,jr_d!$B$11:$N$61,$Q56,FALSE),"")</f>
        <v/>
      </c>
    </row>
    <row r="57" spans="1:21" x14ac:dyDescent="0.15">
      <c r="A57" t="str">
        <f t="shared" si="4"/>
        <v>242</v>
      </c>
      <c r="B57" s="35">
        <v>242</v>
      </c>
      <c r="C57" t="str">
        <f t="shared" si="1"/>
        <v>　</v>
      </c>
      <c r="D57" t="str">
        <f t="shared" si="2"/>
        <v>　</v>
      </c>
      <c r="E57" t="str">
        <f>IF(COUNTA(jr_d!$B59)=1,HLOOKUP(E$9,jr_d!$B$11:$N$61,$Q57,FALSE),"")</f>
        <v/>
      </c>
      <c r="F57" s="36" t="str">
        <f>IF(COUNTA(jr_d!$B59)=1,HLOOKUP(F$9,jr_d!$B$11:$N$61,$Q57,FALSE),"")</f>
        <v/>
      </c>
      <c r="G57" t="str">
        <f>IF(COUNTA(jr_d!$B59)=1,HLOOKUP(G$9,jr_d!$B$11:$N$61,$Q57,FALSE),"")</f>
        <v/>
      </c>
      <c r="H57" t="str">
        <f>IF(COUNTA(jr_d!$B59)=1,HLOOKUP(H$9,jr_d!$B$11:$N$61,$Q57,FALSE),"")</f>
        <v/>
      </c>
      <c r="I57" t="str">
        <f>IF(COUNTA(jr_d!$B59)=1,HLOOKUP(I$9,jr_d!$B$11:$N$61,$Q57,FALSE),"")</f>
        <v/>
      </c>
      <c r="J57" t="str">
        <f>IF(COUNTA(jr_d!$B59)=1,HLOOKUP(J$9,jr_d!$B$11:$N$61,$Q57,FALSE),"")</f>
        <v/>
      </c>
      <c r="K57" t="str">
        <f>IF(COUNTA(jr_d!$B59)=1,HLOOKUP(K$9,jr_d!$B$11:$N$61,$Q57,FALSE),"")</f>
        <v/>
      </c>
      <c r="L57" t="str">
        <f>IF(COUNTA(jr_d!$B59)=1,HLOOKUP(L$9,jr_d!$B$11:$N$61,$Q57,FALSE),"")</f>
        <v/>
      </c>
      <c r="M57" t="str">
        <f>IF(COUNTA(jr_d!$B59)=1,HLOOKUP(M$9,jr_d!$B$11:$N$61,$Q57,FALSE),"")</f>
        <v/>
      </c>
      <c r="Q57">
        <f t="shared" si="3"/>
        <v>49</v>
      </c>
      <c r="R57" t="str">
        <f>IF(COUNTA(jr_d!$B59)=1,HLOOKUP(R$9,jr_d!$B$11:$N$61,$Q57,FALSE),"")</f>
        <v/>
      </c>
      <c r="S57" t="str">
        <f>IF(COUNTA(jr_d!$B59)=1,HLOOKUP(S$9,jr_d!$B$11:$N$61,$Q57,FALSE),"")</f>
        <v/>
      </c>
      <c r="T57" t="str">
        <f>IF(COUNTA(jr_d!$B59)=1,HLOOKUP(T$9,jr_d!$B$11:$N$61,$Q57,FALSE),"")</f>
        <v/>
      </c>
      <c r="U57" t="str">
        <f>IF(COUNTA(jr_d!$B59)=1,HLOOKUP(U$9,jr_d!$B$11:$N$61,$Q57,FALSE),"")</f>
        <v/>
      </c>
    </row>
    <row r="58" spans="1:21" x14ac:dyDescent="0.15">
      <c r="A58" t="str">
        <f t="shared" si="4"/>
        <v>251</v>
      </c>
      <c r="B58" s="35">
        <v>251</v>
      </c>
      <c r="C58" t="str">
        <f t="shared" si="1"/>
        <v>　</v>
      </c>
      <c r="D58" t="str">
        <f t="shared" si="2"/>
        <v>　</v>
      </c>
      <c r="E58" t="str">
        <f>IF(COUNTA(jr_d!$B60)=1,HLOOKUP(E$9,jr_d!$B$11:$N$61,$Q58,FALSE),"")</f>
        <v/>
      </c>
      <c r="F58" s="36" t="str">
        <f>IF(COUNTA(jr_d!$B60)=1,HLOOKUP(F$9,jr_d!$B$11:$N$61,$Q58,FALSE),"")</f>
        <v/>
      </c>
      <c r="G58" t="str">
        <f>IF(COUNTA(jr_d!$B60)=1,HLOOKUP(G$9,jr_d!$B$11:$N$61,$Q58,FALSE),"")</f>
        <v/>
      </c>
      <c r="H58" t="str">
        <f>IF(COUNTA(jr_d!$B60)=1,HLOOKUP(H$9,jr_d!$B$11:$N$61,$Q58,FALSE),"")</f>
        <v/>
      </c>
      <c r="I58" t="str">
        <f>IF(COUNTA(jr_d!$B60)=1,HLOOKUP(I$9,jr_d!$B$11:$N$61,$Q58,FALSE),"")</f>
        <v/>
      </c>
      <c r="J58" t="str">
        <f>IF(COUNTA(jr_d!$B60)=1,HLOOKUP(J$9,jr_d!$B$11:$N$61,$Q58,FALSE),"")</f>
        <v/>
      </c>
      <c r="K58" t="str">
        <f>IF(COUNTA(jr_d!$B60)=1,HLOOKUP(K$9,jr_d!$B$11:$N$61,$Q58,FALSE),"")</f>
        <v/>
      </c>
      <c r="L58" t="str">
        <f>IF(COUNTA(jr_d!$B60)=1,HLOOKUP(L$9,jr_d!$B$11:$N$61,$Q58,FALSE),"")</f>
        <v/>
      </c>
      <c r="M58" t="str">
        <f>IF(COUNTA(jr_d!$B60)=1,HLOOKUP(M$9,jr_d!$B$11:$N$61,$Q58,FALSE),"")</f>
        <v/>
      </c>
      <c r="Q58">
        <f t="shared" si="3"/>
        <v>50</v>
      </c>
      <c r="R58" t="str">
        <f>IF(COUNTA(jr_d!$B60)=1,HLOOKUP(R$9,jr_d!$B$11:$N$61,$Q58,FALSE),"")</f>
        <v/>
      </c>
      <c r="S58" t="str">
        <f>IF(COUNTA(jr_d!$B60)=1,HLOOKUP(S$9,jr_d!$B$11:$N$61,$Q58,FALSE),"")</f>
        <v/>
      </c>
      <c r="T58" t="str">
        <f>IF(COUNTA(jr_d!$B60)=1,HLOOKUP(T$9,jr_d!$B$11:$N$61,$Q58,FALSE),"")</f>
        <v/>
      </c>
      <c r="U58" t="str">
        <f>IF(COUNTA(jr_d!$B60)=1,HLOOKUP(U$9,jr_d!$B$11:$N$61,$Q58,FALSE),"")</f>
        <v/>
      </c>
    </row>
    <row r="59" spans="1:21" x14ac:dyDescent="0.15">
      <c r="A59" t="str">
        <f t="shared" si="4"/>
        <v>252</v>
      </c>
      <c r="B59" s="35">
        <v>252</v>
      </c>
      <c r="C59" t="str">
        <f t="shared" si="1"/>
        <v>　</v>
      </c>
      <c r="D59" t="str">
        <f t="shared" si="2"/>
        <v>　</v>
      </c>
      <c r="E59" t="str">
        <f>IF(COUNTA(jr_d!$B61)=1,HLOOKUP(E$9,jr_d!$B$11:$N$61,$Q59,FALSE),"")</f>
        <v/>
      </c>
      <c r="F59" s="36" t="str">
        <f>IF(COUNTA(jr_d!$B61)=1,HLOOKUP(F$9,jr_d!$B$11:$N$61,$Q59,FALSE),"")</f>
        <v/>
      </c>
      <c r="G59" t="str">
        <f>IF(COUNTA(jr_d!$B61)=1,HLOOKUP(G$9,jr_d!$B$11:$N$61,$Q59,FALSE),"")</f>
        <v/>
      </c>
      <c r="H59" t="str">
        <f>IF(COUNTA(jr_d!$B61)=1,HLOOKUP(H$9,jr_d!$B$11:$N$61,$Q59,FALSE),"")</f>
        <v/>
      </c>
      <c r="I59" t="str">
        <f>IF(COUNTA(jr_d!$B61)=1,HLOOKUP(I$9,jr_d!$B$11:$N$61,$Q59,FALSE),"")</f>
        <v/>
      </c>
      <c r="J59" t="str">
        <f>IF(COUNTA(jr_d!$B61)=1,HLOOKUP(J$9,jr_d!$B$11:$N$61,$Q59,FALSE),"")</f>
        <v/>
      </c>
      <c r="K59" t="str">
        <f>IF(COUNTA(jr_d!$B61)=1,HLOOKUP(K$9,jr_d!$B$11:$N$61,$Q59,FALSE),"")</f>
        <v/>
      </c>
      <c r="L59" t="str">
        <f>IF(COUNTA(jr_d!$B61)=1,HLOOKUP(L$9,jr_d!$B$11:$N$61,$Q59,FALSE),"")</f>
        <v/>
      </c>
      <c r="M59" t="str">
        <f>IF(COUNTA(jr_d!$B61)=1,HLOOKUP(M$9,jr_d!$B$11:$N$61,$Q59,FALSE),"")</f>
        <v/>
      </c>
      <c r="Q59">
        <v>51</v>
      </c>
      <c r="R59" t="str">
        <f>IF(COUNTA(jr_d!$B61)=1,HLOOKUP(R$9,jr_d!$B$11:$N$61,$Q59,FALSE),"")</f>
        <v/>
      </c>
      <c r="S59" t="str">
        <f>IF(COUNTA(jr_d!$B61)=1,HLOOKUP(S$9,jr_d!$B$11:$N$61,$Q59,FALSE),"")</f>
        <v/>
      </c>
      <c r="T59" t="str">
        <f>IF(COUNTA(jr_d!$B61)=1,HLOOKUP(T$9,jr_d!$B$11:$N$61,$Q59,FALSE),"")</f>
        <v/>
      </c>
      <c r="U59" t="str">
        <f>IF(COUNTA(jr_d!$B61)=1,HLOOKUP(U$9,jr_d!$B$11:$N$61,$Q59,FALSE),"")</f>
        <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workbookViewId="0">
      <selection activeCell="F10" sqref="F10"/>
    </sheetView>
  </sheetViews>
  <sheetFormatPr baseColWidth="12" defaultColWidth="13" defaultRowHeight="18" customHeight="1" x14ac:dyDescent="0.15"/>
  <cols>
    <col min="8" max="8" width="13.5" style="38" customWidth="1"/>
    <col min="9" max="9" width="13" style="38"/>
    <col min="10" max="15" width="13" style="37"/>
  </cols>
  <sheetData>
    <row r="1" spans="1:15" ht="18" customHeight="1" x14ac:dyDescent="0.15">
      <c r="A1" s="9" t="s">
        <v>8</v>
      </c>
      <c r="B1" s="9">
        <f>jr_d!C7</f>
        <v>0</v>
      </c>
    </row>
    <row r="2" spans="1:15" ht="18" customHeight="1" x14ac:dyDescent="0.15">
      <c r="A2" s="9" t="s">
        <v>18</v>
      </c>
      <c r="B2" s="9">
        <f>jr_d!J7</f>
        <v>0</v>
      </c>
    </row>
    <row r="3" spans="1:15" ht="18" customHeight="1" x14ac:dyDescent="0.15">
      <c r="A3" s="9" t="s">
        <v>0</v>
      </c>
      <c r="B3" s="9">
        <f>jr_d!C2</f>
        <v>0</v>
      </c>
      <c r="C3" s="9" t="s">
        <v>36</v>
      </c>
      <c r="D3" s="9"/>
      <c r="E3" t="s">
        <v>37</v>
      </c>
    </row>
    <row r="4" spans="1:15" ht="18" customHeight="1" x14ac:dyDescent="0.15">
      <c r="A4" s="9" t="s">
        <v>6</v>
      </c>
      <c r="B4" s="9">
        <f>jr_d!C3</f>
        <v>0</v>
      </c>
    </row>
    <row r="5" spans="1:15" ht="18" customHeight="1" x14ac:dyDescent="0.15">
      <c r="A5" s="9" t="s">
        <v>1</v>
      </c>
      <c r="B5" s="9">
        <f>jr_d!C5</f>
        <v>0</v>
      </c>
    </row>
    <row r="6" spans="1:15" ht="18" customHeight="1" x14ac:dyDescent="0.15">
      <c r="A6" s="9" t="s">
        <v>11</v>
      </c>
      <c r="B6" s="9">
        <f>jr_d!J2</f>
        <v>0</v>
      </c>
    </row>
    <row r="7" spans="1:15" ht="18" customHeight="1" x14ac:dyDescent="0.15">
      <c r="A7" s="9" t="s">
        <v>12</v>
      </c>
      <c r="B7" s="9">
        <f>jr_d!J3</f>
        <v>0</v>
      </c>
    </row>
    <row r="8" spans="1:15" ht="18" customHeight="1" x14ac:dyDescent="0.15">
      <c r="A8" s="9" t="s">
        <v>13</v>
      </c>
      <c r="B8" s="9">
        <f>jr_d!J4</f>
        <v>0</v>
      </c>
    </row>
    <row r="9" spans="1:15" ht="18" customHeight="1" x14ac:dyDescent="0.15">
      <c r="A9" t="s">
        <v>35</v>
      </c>
      <c r="B9" t="s">
        <v>16</v>
      </c>
      <c r="C9" t="s">
        <v>51</v>
      </c>
      <c r="D9" t="s">
        <v>53</v>
      </c>
      <c r="E9" t="s">
        <v>52</v>
      </c>
      <c r="F9" t="s">
        <v>54</v>
      </c>
      <c r="K9" s="37" t="s">
        <v>49</v>
      </c>
      <c r="L9" s="37" t="s">
        <v>50</v>
      </c>
      <c r="M9" s="37" t="s">
        <v>19</v>
      </c>
      <c r="N9" s="37" t="s">
        <v>20</v>
      </c>
      <c r="O9" s="37" t="s">
        <v>23</v>
      </c>
    </row>
    <row r="10" spans="1:15" ht="18" customHeight="1" x14ac:dyDescent="0.15">
      <c r="A10" t="str">
        <f t="shared" ref="A10:A18" si="0">$D$3&amp;"0"&amp;B10</f>
        <v>01</v>
      </c>
      <c r="B10">
        <v>1</v>
      </c>
      <c r="C10" t="str">
        <f>K10&amp;"　"&amp;L10</f>
        <v>　</v>
      </c>
      <c r="D10" t="str">
        <f>O10</f>
        <v/>
      </c>
      <c r="E10" t="str">
        <f>K11&amp;"　"&amp;L11</f>
        <v>　</v>
      </c>
      <c r="F10" s="38" t="str">
        <f>O11</f>
        <v/>
      </c>
      <c r="H10" s="38" t="str">
        <f>C10&amp;CHAR(13)&amp;E10</f>
        <v>　_x000D_　</v>
      </c>
      <c r="I10" s="38" t="str">
        <f>IF(D10=F10,"("&amp;D10&amp;")","("&amp;D10&amp;")"&amp;CHAR(13)&amp;"("&amp;F10&amp;")")</f>
        <v>()</v>
      </c>
      <c r="J10" s="37">
        <v>2</v>
      </c>
      <c r="K10" s="37" t="str">
        <f>IF(COUNTA(jr_d!$B12)=1,HLOOKUP(K$9,jr_d!$B$11:$N$61,$J10,FALSE),"")</f>
        <v/>
      </c>
      <c r="L10" s="37" t="str">
        <f>IF(COUNTA(jr_d!$B12)=1,HLOOKUP(L$9,jr_d!$B$11:$N$61,$J10,FALSE),"")</f>
        <v/>
      </c>
      <c r="M10" s="37" t="str">
        <f>IF(COUNTA(jr_d!$B12)=1,HLOOKUP(M$9,jr_d!$B$11:$N$61,$J10,FALSE),"")</f>
        <v/>
      </c>
      <c r="N10" s="37" t="str">
        <f>IF(COUNTA(jr_d!$B12)=1,HLOOKUP(N$9,jr_d!$B$11:$N$61,$J10,FALSE),"")</f>
        <v/>
      </c>
      <c r="O10" s="37" t="str">
        <f>IF(COUNTA(jr_d!$B12)=1,HLOOKUP(O$9,jr_d!$B$11:$N$61,$J10,FALSE),"")</f>
        <v/>
      </c>
    </row>
    <row r="11" spans="1:15" ht="18" customHeight="1" x14ac:dyDescent="0.15">
      <c r="A11" t="str">
        <f t="shared" si="0"/>
        <v>02</v>
      </c>
      <c r="B11">
        <v>2</v>
      </c>
      <c r="C11" t="str">
        <f>K12&amp;"　"&amp;L12</f>
        <v>　</v>
      </c>
      <c r="D11" t="str">
        <f>O12</f>
        <v/>
      </c>
      <c r="E11" t="str">
        <f>K13&amp;"　"&amp;L13</f>
        <v>　</v>
      </c>
      <c r="F11" t="str">
        <f>O13</f>
        <v/>
      </c>
      <c r="J11" s="37">
        <f>J10+1</f>
        <v>3</v>
      </c>
      <c r="K11" s="37" t="str">
        <f>IF(COUNTA(jr_d!$B13)=1,HLOOKUP(K$9,jr_d!$B$11:$N$61,$J11,FALSE),"")</f>
        <v/>
      </c>
      <c r="L11" s="37" t="str">
        <f>IF(COUNTA(jr_d!$B13)=1,HLOOKUP(L$9,jr_d!$B$11:$N$61,$J11,FALSE),"")</f>
        <v/>
      </c>
      <c r="M11" s="37" t="str">
        <f>IF(COUNTA(jr_d!$B13)=1,HLOOKUP(M$9,jr_d!$B$11:$N$61,$J11,FALSE),"")</f>
        <v/>
      </c>
      <c r="N11" s="37" t="str">
        <f>IF(COUNTA(jr_d!$B13)=1,HLOOKUP(N$9,jr_d!$B$11:$N$61,$J11,FALSE),"")</f>
        <v/>
      </c>
      <c r="O11" s="37" t="str">
        <f>IF(COUNTA(jr_d!$B13)=1,HLOOKUP(O$9,jr_d!$B$11:$N$61,$J11,FALSE),"")</f>
        <v/>
      </c>
    </row>
    <row r="12" spans="1:15" ht="18" customHeight="1" x14ac:dyDescent="0.15">
      <c r="A12" t="str">
        <f t="shared" si="0"/>
        <v>03</v>
      </c>
      <c r="B12">
        <v>3</v>
      </c>
      <c r="C12" t="str">
        <f>K14&amp;"　"&amp;L14</f>
        <v>　</v>
      </c>
      <c r="D12" t="str">
        <f>O14</f>
        <v/>
      </c>
      <c r="E12" t="str">
        <f>K15&amp;"　"&amp;L15</f>
        <v>　</v>
      </c>
      <c r="F12" t="str">
        <f>O15</f>
        <v/>
      </c>
      <c r="H12" s="38" t="str">
        <f>C10&amp;E10</f>
        <v>　　</v>
      </c>
      <c r="J12" s="37">
        <f t="shared" ref="J12:J58" si="1">J11+1</f>
        <v>4</v>
      </c>
      <c r="K12" s="37" t="str">
        <f>IF(COUNTA(jr_d!$B14)=1,HLOOKUP(K$9,jr_d!$B$11:$N$61,$J12,FALSE),"")</f>
        <v/>
      </c>
      <c r="L12" s="37" t="str">
        <f>IF(COUNTA(jr_d!$B14)=1,HLOOKUP(L$9,jr_d!$B$11:$N$61,$J12,FALSE),"")</f>
        <v/>
      </c>
      <c r="M12" s="37" t="str">
        <f>IF(COUNTA(jr_d!$B14)=1,HLOOKUP(M$9,jr_d!$B$11:$N$61,$J12,FALSE),"")</f>
        <v/>
      </c>
      <c r="N12" s="37" t="str">
        <f>IF(COUNTA(jr_d!$B14)=1,HLOOKUP(N$9,jr_d!$B$11:$N$61,$J12,FALSE),"")</f>
        <v/>
      </c>
      <c r="O12" s="37" t="str">
        <f>IF(COUNTA(jr_d!$B14)=1,HLOOKUP(O$9,jr_d!$B$11:$N$61,$J12,FALSE),"")</f>
        <v/>
      </c>
    </row>
    <row r="13" spans="1:15" ht="18" customHeight="1" x14ac:dyDescent="0.15">
      <c r="A13" t="str">
        <f t="shared" si="0"/>
        <v>04</v>
      </c>
      <c r="B13">
        <v>4</v>
      </c>
      <c r="C13" t="str">
        <f>K16&amp;"　"&amp;L16</f>
        <v>　</v>
      </c>
      <c r="D13" t="str">
        <f>O16</f>
        <v/>
      </c>
      <c r="E13" t="str">
        <f>K17&amp;"　"&amp;L17</f>
        <v>　</v>
      </c>
      <c r="F13" t="str">
        <f>O17</f>
        <v/>
      </c>
      <c r="J13" s="37">
        <f t="shared" si="1"/>
        <v>5</v>
      </c>
      <c r="K13" s="37" t="str">
        <f>IF(COUNTA(jr_d!$B15)=1,HLOOKUP(K$9,jr_d!$B$11:$N$61,$J13,FALSE),"")</f>
        <v/>
      </c>
      <c r="L13" s="37" t="str">
        <f>IF(COUNTA(jr_d!$B15)=1,HLOOKUP(L$9,jr_d!$B$11:$N$61,$J13,FALSE),"")</f>
        <v/>
      </c>
      <c r="M13" s="37" t="str">
        <f>IF(COUNTA(jr_d!$B15)=1,HLOOKUP(M$9,jr_d!$B$11:$N$61,$J13,FALSE),"")</f>
        <v/>
      </c>
      <c r="N13" s="37" t="str">
        <f>IF(COUNTA(jr_d!$B15)=1,HLOOKUP(N$9,jr_d!$B$11:$N$61,$J13,FALSE),"")</f>
        <v/>
      </c>
      <c r="O13" s="37" t="str">
        <f>IF(COUNTA(jr_d!$B15)=1,HLOOKUP(O$9,jr_d!$B$11:$N$61,$J13,FALSE),"")</f>
        <v/>
      </c>
    </row>
    <row r="14" spans="1:15" ht="18" customHeight="1" x14ac:dyDescent="0.15">
      <c r="A14" t="str">
        <f t="shared" si="0"/>
        <v>05</v>
      </c>
      <c r="B14">
        <v>5</v>
      </c>
      <c r="C14" t="str">
        <f>K18&amp;"　"&amp;L18</f>
        <v>　</v>
      </c>
      <c r="D14" t="str">
        <f>O18</f>
        <v/>
      </c>
      <c r="E14" t="str">
        <f>K19&amp;"　"&amp;L19</f>
        <v>　</v>
      </c>
      <c r="F14" t="str">
        <f>O19</f>
        <v/>
      </c>
      <c r="J14" s="37">
        <f t="shared" si="1"/>
        <v>6</v>
      </c>
      <c r="K14" s="37" t="str">
        <f>IF(COUNTA(jr_d!$B16)=1,HLOOKUP(K$9,jr_d!$B$11:$N$61,$J14,FALSE),"")</f>
        <v/>
      </c>
      <c r="L14" s="37" t="str">
        <f>IF(COUNTA(jr_d!$B16)=1,HLOOKUP(L$9,jr_d!$B$11:$N$61,$J14,FALSE),"")</f>
        <v/>
      </c>
      <c r="M14" s="37" t="str">
        <f>IF(COUNTA(jr_d!$B16)=1,HLOOKUP(M$9,jr_d!$B$11:$N$61,$J14,FALSE),"")</f>
        <v/>
      </c>
      <c r="N14" s="37" t="str">
        <f>IF(COUNTA(jr_d!$B16)=1,HLOOKUP(N$9,jr_d!$B$11:$N$61,$J14,FALSE),"")</f>
        <v/>
      </c>
      <c r="O14" s="37" t="str">
        <f>IF(COUNTA(jr_d!$B16)=1,HLOOKUP(O$9,jr_d!$B$11:$N$61,$J14,FALSE),"")</f>
        <v/>
      </c>
    </row>
    <row r="15" spans="1:15" ht="18" customHeight="1" x14ac:dyDescent="0.15">
      <c r="A15" t="str">
        <f t="shared" si="0"/>
        <v>06</v>
      </c>
      <c r="B15">
        <v>6</v>
      </c>
      <c r="C15" t="str">
        <f>K20&amp;"　"&amp;L20</f>
        <v>　</v>
      </c>
      <c r="D15" t="str">
        <f>O20</f>
        <v/>
      </c>
      <c r="E15" t="str">
        <f>K21&amp;"　"&amp;L21</f>
        <v>　</v>
      </c>
      <c r="F15" t="str">
        <f>O21</f>
        <v/>
      </c>
      <c r="J15" s="37">
        <f t="shared" si="1"/>
        <v>7</v>
      </c>
      <c r="K15" s="37" t="str">
        <f>IF(COUNTA(jr_d!$B17)=1,HLOOKUP(K$9,jr_d!$B$11:$N$61,$J15,FALSE),"")</f>
        <v/>
      </c>
      <c r="L15" s="37" t="str">
        <f>IF(COUNTA(jr_d!$B17)=1,HLOOKUP(L$9,jr_d!$B$11:$N$61,$J15,FALSE),"")</f>
        <v/>
      </c>
      <c r="M15" s="37" t="str">
        <f>IF(COUNTA(jr_d!$B17)=1,HLOOKUP(M$9,jr_d!$B$11:$N$61,$J15,FALSE),"")</f>
        <v/>
      </c>
      <c r="N15" s="37" t="str">
        <f>IF(COUNTA(jr_d!$B17)=1,HLOOKUP(N$9,jr_d!$B$11:$N$61,$J15,FALSE),"")</f>
        <v/>
      </c>
      <c r="O15" s="37" t="str">
        <f>IF(COUNTA(jr_d!$B17)=1,HLOOKUP(O$9,jr_d!$B$11:$N$61,$J15,FALSE),"")</f>
        <v/>
      </c>
    </row>
    <row r="16" spans="1:15" ht="18" customHeight="1" x14ac:dyDescent="0.15">
      <c r="A16" t="str">
        <f t="shared" si="0"/>
        <v>07</v>
      </c>
      <c r="B16">
        <v>7</v>
      </c>
      <c r="C16" t="str">
        <f>K22&amp;"　"&amp;L22</f>
        <v>　</v>
      </c>
      <c r="D16" t="str">
        <f>O22</f>
        <v/>
      </c>
      <c r="E16" t="str">
        <f>K23&amp;"　"&amp;L23</f>
        <v>　</v>
      </c>
      <c r="F16" t="str">
        <f>O23</f>
        <v/>
      </c>
      <c r="J16" s="37">
        <f t="shared" si="1"/>
        <v>8</v>
      </c>
      <c r="K16" s="37" t="str">
        <f>IF(COUNTA(jr_d!$B18)=1,HLOOKUP(K$9,jr_d!$B$11:$N$61,$J16,FALSE),"")</f>
        <v/>
      </c>
      <c r="L16" s="37" t="str">
        <f>IF(COUNTA(jr_d!$B18)=1,HLOOKUP(L$9,jr_d!$B$11:$N$61,$J16,FALSE),"")</f>
        <v/>
      </c>
      <c r="M16" s="37" t="str">
        <f>IF(COUNTA(jr_d!$B18)=1,HLOOKUP(M$9,jr_d!$B$11:$N$61,$J16,FALSE),"")</f>
        <v/>
      </c>
      <c r="N16" s="37" t="str">
        <f>IF(COUNTA(jr_d!$B18)=1,HLOOKUP(N$9,jr_d!$B$11:$N$61,$J16,FALSE),"")</f>
        <v/>
      </c>
      <c r="O16" s="37" t="str">
        <f>IF(COUNTA(jr_d!$B18)=1,HLOOKUP(O$9,jr_d!$B$11:$N$61,$J16,FALSE),"")</f>
        <v/>
      </c>
    </row>
    <row r="17" spans="1:15" ht="18" customHeight="1" x14ac:dyDescent="0.15">
      <c r="A17" t="str">
        <f t="shared" si="0"/>
        <v>08</v>
      </c>
      <c r="B17">
        <v>8</v>
      </c>
      <c r="C17" t="str">
        <f>K24&amp;"　"&amp;L24</f>
        <v>　</v>
      </c>
      <c r="D17" t="str">
        <f>O24</f>
        <v/>
      </c>
      <c r="E17" t="str">
        <f>K25&amp;"　"&amp;L25</f>
        <v>　</v>
      </c>
      <c r="F17" t="str">
        <f>O25</f>
        <v/>
      </c>
      <c r="J17" s="37">
        <f t="shared" si="1"/>
        <v>9</v>
      </c>
      <c r="K17" s="37" t="str">
        <f>IF(COUNTA(jr_d!$B19)=1,HLOOKUP(K$9,jr_d!$B$11:$N$61,$J17,FALSE),"")</f>
        <v/>
      </c>
      <c r="L17" s="37" t="str">
        <f>IF(COUNTA(jr_d!$B19)=1,HLOOKUP(L$9,jr_d!$B$11:$N$61,$J17,FALSE),"")</f>
        <v/>
      </c>
      <c r="M17" s="37" t="str">
        <f>IF(COUNTA(jr_d!$B19)=1,HLOOKUP(M$9,jr_d!$B$11:$N$61,$J17,FALSE),"")</f>
        <v/>
      </c>
      <c r="N17" s="37" t="str">
        <f>IF(COUNTA(jr_d!$B19)=1,HLOOKUP(N$9,jr_d!$B$11:$N$61,$J17,FALSE),"")</f>
        <v/>
      </c>
      <c r="O17" s="37" t="str">
        <f>IF(COUNTA(jr_d!$B19)=1,HLOOKUP(O$9,jr_d!$B$11:$N$61,$J17,FALSE),"")</f>
        <v/>
      </c>
    </row>
    <row r="18" spans="1:15" ht="18" customHeight="1" x14ac:dyDescent="0.15">
      <c r="A18" t="str">
        <f t="shared" si="0"/>
        <v>09</v>
      </c>
      <c r="B18">
        <v>9</v>
      </c>
      <c r="C18" t="str">
        <f>K26&amp;"　"&amp;L26</f>
        <v>　</v>
      </c>
      <c r="D18" t="str">
        <f>O26</f>
        <v/>
      </c>
      <c r="E18" t="str">
        <f>K27&amp;"　"&amp;L27</f>
        <v>　</v>
      </c>
      <c r="F18" t="str">
        <f>O27</f>
        <v/>
      </c>
      <c r="J18" s="37">
        <f t="shared" si="1"/>
        <v>10</v>
      </c>
      <c r="K18" s="37" t="str">
        <f>IF(COUNTA(jr_d!$B20)=1,HLOOKUP(K$9,jr_d!$B$11:$N$61,$J18,FALSE),"")</f>
        <v/>
      </c>
      <c r="L18" s="37" t="str">
        <f>IF(COUNTA(jr_d!$B20)=1,HLOOKUP(L$9,jr_d!$B$11:$N$61,$J18,FALSE),"")</f>
        <v/>
      </c>
      <c r="M18" s="37" t="str">
        <f>IF(COUNTA(jr_d!$B20)=1,HLOOKUP(M$9,jr_d!$B$11:$N$61,$J18,FALSE),"")</f>
        <v/>
      </c>
      <c r="N18" s="37" t="str">
        <f>IF(COUNTA(jr_d!$B20)=1,HLOOKUP(N$9,jr_d!$B$11:$N$61,$J18,FALSE),"")</f>
        <v/>
      </c>
      <c r="O18" s="37" t="str">
        <f>IF(COUNTA(jr_d!$B20)=1,HLOOKUP(O$9,jr_d!$B$11:$N$61,$J18,FALSE),"")</f>
        <v/>
      </c>
    </row>
    <row r="19" spans="1:15" ht="18" customHeight="1" x14ac:dyDescent="0.15">
      <c r="A19" t="str">
        <f t="shared" ref="A19:A34" si="2">$D$3&amp;B19</f>
        <v>10</v>
      </c>
      <c r="B19">
        <v>10</v>
      </c>
      <c r="C19" t="str">
        <f>K28&amp;"　"&amp;L28</f>
        <v>　</v>
      </c>
      <c r="D19" t="str">
        <f>O28</f>
        <v/>
      </c>
      <c r="E19" t="str">
        <f>K29&amp;"　"&amp;L29</f>
        <v>　</v>
      </c>
      <c r="F19" t="str">
        <f>O29</f>
        <v/>
      </c>
      <c r="J19" s="37">
        <f t="shared" si="1"/>
        <v>11</v>
      </c>
      <c r="K19" s="37" t="str">
        <f>IF(COUNTA(jr_d!$B21)=1,HLOOKUP(K$9,jr_d!$B$11:$N$61,$J19,FALSE),"")</f>
        <v/>
      </c>
      <c r="L19" s="37" t="str">
        <f>IF(COUNTA(jr_d!$B21)=1,HLOOKUP(L$9,jr_d!$B$11:$N$61,$J19,FALSE),"")</f>
        <v/>
      </c>
      <c r="M19" s="37" t="str">
        <f>IF(COUNTA(jr_d!$B21)=1,HLOOKUP(M$9,jr_d!$B$11:$N$61,$J19,FALSE),"")</f>
        <v/>
      </c>
      <c r="N19" s="37" t="str">
        <f>IF(COUNTA(jr_d!$B21)=1,HLOOKUP(N$9,jr_d!$B$11:$N$61,$J19,FALSE),"")</f>
        <v/>
      </c>
      <c r="O19" s="37" t="str">
        <f>IF(COUNTA(jr_d!$B21)=1,HLOOKUP(O$9,jr_d!$B$11:$N$61,$J19,FALSE),"")</f>
        <v/>
      </c>
    </row>
    <row r="20" spans="1:15" ht="18" customHeight="1" x14ac:dyDescent="0.15">
      <c r="A20" t="str">
        <f t="shared" si="2"/>
        <v>11</v>
      </c>
      <c r="B20">
        <v>11</v>
      </c>
      <c r="C20" t="str">
        <f>K30&amp;"　"&amp;L30</f>
        <v>　</v>
      </c>
      <c r="D20" t="str">
        <f>O30</f>
        <v/>
      </c>
      <c r="E20" t="str">
        <f>K31&amp;"　"&amp;L31</f>
        <v>　</v>
      </c>
      <c r="F20" t="str">
        <f>O31</f>
        <v/>
      </c>
      <c r="J20" s="37">
        <f t="shared" si="1"/>
        <v>12</v>
      </c>
      <c r="K20" s="37" t="str">
        <f>IF(COUNTA(jr_d!$B22)=1,HLOOKUP(K$9,jr_d!$B$11:$N$61,$J20,FALSE),"")</f>
        <v/>
      </c>
      <c r="L20" s="37" t="str">
        <f>IF(COUNTA(jr_d!$B22)=1,HLOOKUP(L$9,jr_d!$B$11:$N$61,$J20,FALSE),"")</f>
        <v/>
      </c>
      <c r="M20" s="37" t="str">
        <f>IF(COUNTA(jr_d!$B22)=1,HLOOKUP(M$9,jr_d!$B$11:$N$61,$J20,FALSE),"")</f>
        <v/>
      </c>
      <c r="N20" s="37" t="str">
        <f>IF(COUNTA(jr_d!$B22)=1,HLOOKUP(N$9,jr_d!$B$11:$N$61,$J20,FALSE),"")</f>
        <v/>
      </c>
      <c r="O20" s="37" t="str">
        <f>IF(COUNTA(jr_d!$B22)=1,HLOOKUP(O$9,jr_d!$B$11:$N$61,$J20,FALSE),"")</f>
        <v/>
      </c>
    </row>
    <row r="21" spans="1:15" ht="18" customHeight="1" x14ac:dyDescent="0.15">
      <c r="A21" t="str">
        <f t="shared" si="2"/>
        <v>12</v>
      </c>
      <c r="B21">
        <v>12</v>
      </c>
      <c r="C21" t="str">
        <f>K32&amp;"　"&amp;L32</f>
        <v>　</v>
      </c>
      <c r="D21" t="str">
        <f>O32</f>
        <v/>
      </c>
      <c r="E21" t="str">
        <f>K33&amp;"　"&amp;L33</f>
        <v>　</v>
      </c>
      <c r="F21" t="str">
        <f>O33</f>
        <v/>
      </c>
      <c r="J21" s="37">
        <f t="shared" si="1"/>
        <v>13</v>
      </c>
      <c r="K21" s="37" t="str">
        <f>IF(COUNTA(jr_d!$B23)=1,HLOOKUP(K$9,jr_d!$B$11:$N$61,$J21,FALSE),"")</f>
        <v/>
      </c>
      <c r="L21" s="37" t="str">
        <f>IF(COUNTA(jr_d!$B23)=1,HLOOKUP(L$9,jr_d!$B$11:$N$61,$J21,FALSE),"")</f>
        <v/>
      </c>
      <c r="M21" s="37" t="str">
        <f>IF(COUNTA(jr_d!$B23)=1,HLOOKUP(M$9,jr_d!$B$11:$N$61,$J21,FALSE),"")</f>
        <v/>
      </c>
      <c r="N21" s="37" t="str">
        <f>IF(COUNTA(jr_d!$B23)=1,HLOOKUP(N$9,jr_d!$B$11:$N$61,$J21,FALSE),"")</f>
        <v/>
      </c>
      <c r="O21" s="37" t="str">
        <f>IF(COUNTA(jr_d!$B23)=1,HLOOKUP(O$9,jr_d!$B$11:$N$61,$J21,FALSE),"")</f>
        <v/>
      </c>
    </row>
    <row r="22" spans="1:15" ht="18" customHeight="1" x14ac:dyDescent="0.15">
      <c r="A22" t="str">
        <f t="shared" si="2"/>
        <v>13</v>
      </c>
      <c r="B22">
        <v>13</v>
      </c>
      <c r="C22" t="str">
        <f>K34&amp;"　"&amp;L34</f>
        <v>　</v>
      </c>
      <c r="D22" t="str">
        <f>O34</f>
        <v/>
      </c>
      <c r="E22" t="str">
        <f>K35&amp;"　"&amp;L35</f>
        <v>　</v>
      </c>
      <c r="F22" t="str">
        <f>O35</f>
        <v/>
      </c>
      <c r="J22" s="37">
        <f t="shared" si="1"/>
        <v>14</v>
      </c>
      <c r="K22" s="37" t="str">
        <f>IF(COUNTA(jr_d!$B24)=1,HLOOKUP(K$9,jr_d!$B$11:$N$61,$J22,FALSE),"")</f>
        <v/>
      </c>
      <c r="L22" s="37" t="str">
        <f>IF(COUNTA(jr_d!$B24)=1,HLOOKUP(L$9,jr_d!$B$11:$N$61,$J22,FALSE),"")</f>
        <v/>
      </c>
      <c r="M22" s="37" t="str">
        <f>IF(COUNTA(jr_d!$B24)=1,HLOOKUP(M$9,jr_d!$B$11:$N$61,$J22,FALSE),"")</f>
        <v/>
      </c>
      <c r="N22" s="37" t="str">
        <f>IF(COUNTA(jr_d!$B24)=1,HLOOKUP(N$9,jr_d!$B$11:$N$61,$J22,FALSE),"")</f>
        <v/>
      </c>
      <c r="O22" s="37" t="str">
        <f>IF(COUNTA(jr_d!$B24)=1,HLOOKUP(O$9,jr_d!$B$11:$N$61,$J22,FALSE),"")</f>
        <v/>
      </c>
    </row>
    <row r="23" spans="1:15" ht="18" customHeight="1" x14ac:dyDescent="0.15">
      <c r="A23" t="str">
        <f t="shared" si="2"/>
        <v>14</v>
      </c>
      <c r="B23">
        <v>14</v>
      </c>
      <c r="C23" t="str">
        <f>K36&amp;"　"&amp;L36</f>
        <v>　</v>
      </c>
      <c r="D23" t="str">
        <f>O36</f>
        <v/>
      </c>
      <c r="E23" t="str">
        <f>K37&amp;"　"&amp;L37</f>
        <v>　</v>
      </c>
      <c r="F23" t="str">
        <f>O37</f>
        <v/>
      </c>
      <c r="J23" s="37">
        <f t="shared" si="1"/>
        <v>15</v>
      </c>
      <c r="K23" s="37" t="str">
        <f>IF(COUNTA(jr_d!$B25)=1,HLOOKUP(K$9,jr_d!$B$11:$N$61,$J23,FALSE),"")</f>
        <v/>
      </c>
      <c r="L23" s="37" t="str">
        <f>IF(COUNTA(jr_d!$B25)=1,HLOOKUP(L$9,jr_d!$B$11:$N$61,$J23,FALSE),"")</f>
        <v/>
      </c>
      <c r="M23" s="37" t="str">
        <f>IF(COUNTA(jr_d!$B25)=1,HLOOKUP(M$9,jr_d!$B$11:$N$61,$J23,FALSE),"")</f>
        <v/>
      </c>
      <c r="N23" s="37" t="str">
        <f>IF(COUNTA(jr_d!$B25)=1,HLOOKUP(N$9,jr_d!$B$11:$N$61,$J23,FALSE),"")</f>
        <v/>
      </c>
      <c r="O23" s="37" t="str">
        <f>IF(COUNTA(jr_d!$B25)=1,HLOOKUP(O$9,jr_d!$B$11:$N$61,$J23,FALSE),"")</f>
        <v/>
      </c>
    </row>
    <row r="24" spans="1:15" ht="18" customHeight="1" x14ac:dyDescent="0.15">
      <c r="A24" t="str">
        <f t="shared" si="2"/>
        <v>15</v>
      </c>
      <c r="B24">
        <v>15</v>
      </c>
      <c r="C24" t="str">
        <f>K38&amp;"　"&amp;L38</f>
        <v>　</v>
      </c>
      <c r="D24" t="str">
        <f>O38</f>
        <v/>
      </c>
      <c r="E24" t="str">
        <f>K39&amp;"　"&amp;L39</f>
        <v>　</v>
      </c>
      <c r="F24" t="str">
        <f>O39</f>
        <v/>
      </c>
      <c r="J24" s="37">
        <f t="shared" si="1"/>
        <v>16</v>
      </c>
      <c r="K24" s="37" t="str">
        <f>IF(COUNTA(jr_d!$B26)=1,HLOOKUP(K$9,jr_d!$B$11:$N$61,$J24,FALSE),"")</f>
        <v/>
      </c>
      <c r="L24" s="37" t="str">
        <f>IF(COUNTA(jr_d!$B26)=1,HLOOKUP(L$9,jr_d!$B$11:$N$61,$J24,FALSE),"")</f>
        <v/>
      </c>
      <c r="M24" s="37" t="str">
        <f>IF(COUNTA(jr_d!$B26)=1,HLOOKUP(M$9,jr_d!$B$11:$N$61,$J24,FALSE),"")</f>
        <v/>
      </c>
      <c r="N24" s="37" t="str">
        <f>IF(COUNTA(jr_d!$B26)=1,HLOOKUP(N$9,jr_d!$B$11:$N$61,$J24,FALSE),"")</f>
        <v/>
      </c>
      <c r="O24" s="37" t="str">
        <f>IF(COUNTA(jr_d!$B26)=1,HLOOKUP(O$9,jr_d!$B$11:$N$61,$J24,FALSE),"")</f>
        <v/>
      </c>
    </row>
    <row r="25" spans="1:15" ht="18" customHeight="1" x14ac:dyDescent="0.15">
      <c r="A25" t="str">
        <f t="shared" si="2"/>
        <v>16</v>
      </c>
      <c r="B25">
        <v>16</v>
      </c>
      <c r="C25" t="str">
        <f>K40&amp;"　"&amp;L40</f>
        <v>　</v>
      </c>
      <c r="D25" t="str">
        <f>O40</f>
        <v/>
      </c>
      <c r="E25" t="str">
        <f>K41&amp;"　"&amp;L41</f>
        <v>　</v>
      </c>
      <c r="F25" t="str">
        <f>O41</f>
        <v/>
      </c>
      <c r="J25" s="37">
        <f t="shared" si="1"/>
        <v>17</v>
      </c>
      <c r="K25" s="37" t="str">
        <f>IF(COUNTA(jr_d!$B27)=1,HLOOKUP(K$9,jr_d!$B$11:$N$61,$J25,FALSE),"")</f>
        <v/>
      </c>
      <c r="L25" s="37" t="str">
        <f>IF(COUNTA(jr_d!$B27)=1,HLOOKUP(L$9,jr_d!$B$11:$N$61,$J25,FALSE),"")</f>
        <v/>
      </c>
      <c r="M25" s="37" t="str">
        <f>IF(COUNTA(jr_d!$B27)=1,HLOOKUP(M$9,jr_d!$B$11:$N$61,$J25,FALSE),"")</f>
        <v/>
      </c>
      <c r="N25" s="37" t="str">
        <f>IF(COUNTA(jr_d!$B27)=1,HLOOKUP(N$9,jr_d!$B$11:$N$61,$J25,FALSE),"")</f>
        <v/>
      </c>
      <c r="O25" s="37" t="str">
        <f>IF(COUNTA(jr_d!$B27)=1,HLOOKUP(O$9,jr_d!$B$11:$N$61,$J25,FALSE),"")</f>
        <v/>
      </c>
    </row>
    <row r="26" spans="1:15" ht="18" customHeight="1" x14ac:dyDescent="0.15">
      <c r="A26" t="str">
        <f t="shared" si="2"/>
        <v>17</v>
      </c>
      <c r="B26">
        <v>17</v>
      </c>
      <c r="C26" t="str">
        <f>K42&amp;"　"&amp;L42</f>
        <v>　</v>
      </c>
      <c r="D26" t="str">
        <f>O42</f>
        <v/>
      </c>
      <c r="E26" t="str">
        <f>K43&amp;"　"&amp;L43</f>
        <v>　</v>
      </c>
      <c r="F26" t="str">
        <f>O43</f>
        <v/>
      </c>
      <c r="J26" s="37">
        <f t="shared" si="1"/>
        <v>18</v>
      </c>
      <c r="K26" s="37" t="str">
        <f>IF(COUNTA(jr_d!$B28)=1,HLOOKUP(K$9,jr_d!$B$11:$N$61,$J26,FALSE),"")</f>
        <v/>
      </c>
      <c r="L26" s="37" t="str">
        <f>IF(COUNTA(jr_d!$B28)=1,HLOOKUP(L$9,jr_d!$B$11:$N$61,$J26,FALSE),"")</f>
        <v/>
      </c>
      <c r="M26" s="37" t="str">
        <f>IF(COUNTA(jr_d!$B28)=1,HLOOKUP(M$9,jr_d!$B$11:$N$61,$J26,FALSE),"")</f>
        <v/>
      </c>
      <c r="N26" s="37" t="str">
        <f>IF(COUNTA(jr_d!$B28)=1,HLOOKUP(N$9,jr_d!$B$11:$N$61,$J26,FALSE),"")</f>
        <v/>
      </c>
      <c r="O26" s="37" t="str">
        <f>IF(COUNTA(jr_d!$B28)=1,HLOOKUP(O$9,jr_d!$B$11:$N$61,$J26,FALSE),"")</f>
        <v/>
      </c>
    </row>
    <row r="27" spans="1:15" ht="18" customHeight="1" x14ac:dyDescent="0.15">
      <c r="A27" t="str">
        <f t="shared" si="2"/>
        <v>18</v>
      </c>
      <c r="B27">
        <v>18</v>
      </c>
      <c r="C27" t="str">
        <f>K44&amp;"　"&amp;L44</f>
        <v>　</v>
      </c>
      <c r="D27" t="str">
        <f>O44</f>
        <v/>
      </c>
      <c r="E27" t="str">
        <f>K45&amp;"　"&amp;L45</f>
        <v>　</v>
      </c>
      <c r="F27" t="str">
        <f>O45</f>
        <v/>
      </c>
      <c r="J27" s="37">
        <f t="shared" si="1"/>
        <v>19</v>
      </c>
      <c r="K27" s="37" t="str">
        <f>IF(COUNTA(jr_d!$B29)=1,HLOOKUP(K$9,jr_d!$B$11:$N$61,$J27,FALSE),"")</f>
        <v/>
      </c>
      <c r="L27" s="37" t="str">
        <f>IF(COUNTA(jr_d!$B29)=1,HLOOKUP(L$9,jr_d!$B$11:$N$61,$J27,FALSE),"")</f>
        <v/>
      </c>
      <c r="M27" s="37" t="str">
        <f>IF(COUNTA(jr_d!$B29)=1,HLOOKUP(M$9,jr_d!$B$11:$N$61,$J27,FALSE),"")</f>
        <v/>
      </c>
      <c r="N27" s="37" t="str">
        <f>IF(COUNTA(jr_d!$B29)=1,HLOOKUP(N$9,jr_d!$B$11:$N$61,$J27,FALSE),"")</f>
        <v/>
      </c>
      <c r="O27" s="37" t="str">
        <f>IF(COUNTA(jr_d!$B29)=1,HLOOKUP(O$9,jr_d!$B$11:$N$61,$J27,FALSE),"")</f>
        <v/>
      </c>
    </row>
    <row r="28" spans="1:15" ht="18" customHeight="1" x14ac:dyDescent="0.15">
      <c r="A28" t="str">
        <f t="shared" si="2"/>
        <v>19</v>
      </c>
      <c r="B28">
        <v>19</v>
      </c>
      <c r="C28" t="str">
        <f>K46&amp;"　"&amp;L46</f>
        <v>　</v>
      </c>
      <c r="D28" t="str">
        <f>O46</f>
        <v/>
      </c>
      <c r="E28" t="str">
        <f>K47&amp;"　"&amp;L47</f>
        <v>　</v>
      </c>
      <c r="F28" t="str">
        <f>O47</f>
        <v/>
      </c>
      <c r="J28" s="37">
        <f t="shared" si="1"/>
        <v>20</v>
      </c>
      <c r="K28" s="37" t="str">
        <f>IF(COUNTA(jr_d!$B30)=1,HLOOKUP(K$9,jr_d!$B$11:$N$61,$J28,FALSE),"")</f>
        <v/>
      </c>
      <c r="L28" s="37" t="str">
        <f>IF(COUNTA(jr_d!$B30)=1,HLOOKUP(L$9,jr_d!$B$11:$N$61,$J28,FALSE),"")</f>
        <v/>
      </c>
      <c r="M28" s="37" t="str">
        <f>IF(COUNTA(jr_d!$B30)=1,HLOOKUP(M$9,jr_d!$B$11:$N$61,$J28,FALSE),"")</f>
        <v/>
      </c>
      <c r="N28" s="37" t="str">
        <f>IF(COUNTA(jr_d!$B30)=1,HLOOKUP(N$9,jr_d!$B$11:$N$61,$J28,FALSE),"")</f>
        <v/>
      </c>
      <c r="O28" s="37" t="str">
        <f>IF(COUNTA(jr_d!$B30)=1,HLOOKUP(O$9,jr_d!$B$11:$N$61,$J28,FALSE),"")</f>
        <v/>
      </c>
    </row>
    <row r="29" spans="1:15" ht="18" customHeight="1" x14ac:dyDescent="0.15">
      <c r="A29" t="str">
        <f t="shared" si="2"/>
        <v>20</v>
      </c>
      <c r="B29">
        <v>20</v>
      </c>
      <c r="C29" t="str">
        <f>K48&amp;"　"&amp;L48</f>
        <v>　</v>
      </c>
      <c r="D29" t="str">
        <f>O48</f>
        <v/>
      </c>
      <c r="E29" t="str">
        <f>K49&amp;"　"&amp;L49</f>
        <v>　</v>
      </c>
      <c r="F29" t="str">
        <f>O49</f>
        <v/>
      </c>
      <c r="J29" s="37">
        <f t="shared" si="1"/>
        <v>21</v>
      </c>
      <c r="K29" s="37" t="str">
        <f>IF(COUNTA(jr_d!$B31)=1,HLOOKUP(K$9,jr_d!$B$11:$N$61,$J29,FALSE),"")</f>
        <v/>
      </c>
      <c r="L29" s="37" t="str">
        <f>IF(COUNTA(jr_d!$B31)=1,HLOOKUP(L$9,jr_d!$B$11:$N$61,$J29,FALSE),"")</f>
        <v/>
      </c>
      <c r="M29" s="37" t="str">
        <f>IF(COUNTA(jr_d!$B31)=1,HLOOKUP(M$9,jr_d!$B$11:$N$61,$J29,FALSE),"")</f>
        <v/>
      </c>
      <c r="N29" s="37" t="str">
        <f>IF(COUNTA(jr_d!$B31)=1,HLOOKUP(N$9,jr_d!$B$11:$N$61,$J29,FALSE),"")</f>
        <v/>
      </c>
      <c r="O29" s="37" t="str">
        <f>IF(COUNTA(jr_d!$B31)=1,HLOOKUP(O$9,jr_d!$B$11:$N$61,$J29,FALSE),"")</f>
        <v/>
      </c>
    </row>
    <row r="30" spans="1:15" ht="18" customHeight="1" x14ac:dyDescent="0.15">
      <c r="A30" t="str">
        <f t="shared" si="2"/>
        <v>21</v>
      </c>
      <c r="B30">
        <v>21</v>
      </c>
      <c r="C30" t="str">
        <f>K50&amp;"　"&amp;L50</f>
        <v>　</v>
      </c>
      <c r="D30" t="str">
        <f>O50</f>
        <v/>
      </c>
      <c r="E30" t="str">
        <f>K51&amp;"　"&amp;L51</f>
        <v>　</v>
      </c>
      <c r="F30" t="str">
        <f>O51</f>
        <v/>
      </c>
      <c r="J30" s="37">
        <f t="shared" si="1"/>
        <v>22</v>
      </c>
      <c r="K30" s="37" t="str">
        <f>IF(COUNTA(jr_d!$B32)=1,HLOOKUP(K$9,jr_d!$B$11:$N$61,$J30,FALSE),"")</f>
        <v/>
      </c>
      <c r="L30" s="37" t="str">
        <f>IF(COUNTA(jr_d!$B32)=1,HLOOKUP(L$9,jr_d!$B$11:$N$61,$J30,FALSE),"")</f>
        <v/>
      </c>
      <c r="M30" s="37" t="str">
        <f>IF(COUNTA(jr_d!$B32)=1,HLOOKUP(M$9,jr_d!$B$11:$N$61,$J30,FALSE),"")</f>
        <v/>
      </c>
      <c r="N30" s="37" t="str">
        <f>IF(COUNTA(jr_d!$B32)=1,HLOOKUP(N$9,jr_d!$B$11:$N$61,$J30,FALSE),"")</f>
        <v/>
      </c>
      <c r="O30" s="37" t="str">
        <f>IF(COUNTA(jr_d!$B32)=1,HLOOKUP(O$9,jr_d!$B$11:$N$61,$J30,FALSE),"")</f>
        <v/>
      </c>
    </row>
    <row r="31" spans="1:15" ht="18" customHeight="1" x14ac:dyDescent="0.15">
      <c r="A31" t="str">
        <f t="shared" si="2"/>
        <v>22</v>
      </c>
      <c r="B31">
        <v>22</v>
      </c>
      <c r="C31" t="str">
        <f>K52&amp;"　"&amp;L52</f>
        <v>　</v>
      </c>
      <c r="D31" t="str">
        <f>O52</f>
        <v/>
      </c>
      <c r="E31" t="str">
        <f>K53&amp;"　"&amp;L53</f>
        <v>　</v>
      </c>
      <c r="F31" t="str">
        <f>O53</f>
        <v/>
      </c>
      <c r="J31" s="37">
        <f t="shared" si="1"/>
        <v>23</v>
      </c>
      <c r="K31" s="37" t="str">
        <f>IF(COUNTA(jr_d!$B33)=1,HLOOKUP(K$9,jr_d!$B$11:$N$61,$J31,FALSE),"")</f>
        <v/>
      </c>
      <c r="L31" s="37" t="str">
        <f>IF(COUNTA(jr_d!$B33)=1,HLOOKUP(L$9,jr_d!$B$11:$N$61,$J31,FALSE),"")</f>
        <v/>
      </c>
      <c r="M31" s="37" t="str">
        <f>IF(COUNTA(jr_d!$B33)=1,HLOOKUP(M$9,jr_d!$B$11:$N$61,$J31,FALSE),"")</f>
        <v/>
      </c>
      <c r="N31" s="37" t="str">
        <f>IF(COUNTA(jr_d!$B33)=1,HLOOKUP(N$9,jr_d!$B$11:$N$61,$J31,FALSE),"")</f>
        <v/>
      </c>
      <c r="O31" s="37" t="str">
        <f>IF(COUNTA(jr_d!$B33)=1,HLOOKUP(O$9,jr_d!$B$11:$N$61,$J31,FALSE),"")</f>
        <v/>
      </c>
    </row>
    <row r="32" spans="1:15" ht="18" customHeight="1" x14ac:dyDescent="0.15">
      <c r="A32" t="str">
        <f t="shared" si="2"/>
        <v>23</v>
      </c>
      <c r="B32">
        <v>23</v>
      </c>
      <c r="C32" t="str">
        <f>K54&amp;"　"&amp;L54</f>
        <v>　</v>
      </c>
      <c r="D32" t="str">
        <f>O54</f>
        <v/>
      </c>
      <c r="E32" t="str">
        <f>K55&amp;"　"&amp;L55</f>
        <v>　</v>
      </c>
      <c r="F32" t="str">
        <f>O55</f>
        <v/>
      </c>
      <c r="J32" s="37">
        <f t="shared" si="1"/>
        <v>24</v>
      </c>
      <c r="K32" s="37" t="str">
        <f>IF(COUNTA(jr_d!$B34)=1,HLOOKUP(K$9,jr_d!$B$11:$N$61,$J32,FALSE),"")</f>
        <v/>
      </c>
      <c r="L32" s="37" t="str">
        <f>IF(COUNTA(jr_d!$B34)=1,HLOOKUP(L$9,jr_d!$B$11:$N$61,$J32,FALSE),"")</f>
        <v/>
      </c>
      <c r="M32" s="37" t="str">
        <f>IF(COUNTA(jr_d!$B34)=1,HLOOKUP(M$9,jr_d!$B$11:$N$61,$J32,FALSE),"")</f>
        <v/>
      </c>
      <c r="N32" s="37" t="str">
        <f>IF(COUNTA(jr_d!$B34)=1,HLOOKUP(N$9,jr_d!$B$11:$N$61,$J32,FALSE),"")</f>
        <v/>
      </c>
      <c r="O32" s="37" t="str">
        <f>IF(COUNTA(jr_d!$B34)=1,HLOOKUP(O$9,jr_d!$B$11:$N$61,$J32,FALSE),"")</f>
        <v/>
      </c>
    </row>
    <row r="33" spans="1:15" ht="18" customHeight="1" x14ac:dyDescent="0.15">
      <c r="A33" t="str">
        <f t="shared" si="2"/>
        <v>24</v>
      </c>
      <c r="B33">
        <v>24</v>
      </c>
      <c r="C33" t="str">
        <f>K56&amp;"　"&amp;L56</f>
        <v>　</v>
      </c>
      <c r="D33" t="str">
        <f>O56</f>
        <v/>
      </c>
      <c r="E33" t="str">
        <f>K57&amp;"　"&amp;L57</f>
        <v>　</v>
      </c>
      <c r="F33" t="str">
        <f>O57</f>
        <v/>
      </c>
      <c r="J33" s="37">
        <f t="shared" si="1"/>
        <v>25</v>
      </c>
      <c r="K33" s="37" t="str">
        <f>IF(COUNTA(jr_d!$B35)=1,HLOOKUP(K$9,jr_d!$B$11:$N$61,$J33,FALSE),"")</f>
        <v/>
      </c>
      <c r="L33" s="37" t="str">
        <f>IF(COUNTA(jr_d!$B35)=1,HLOOKUP(L$9,jr_d!$B$11:$N$61,$J33,FALSE),"")</f>
        <v/>
      </c>
      <c r="M33" s="37" t="str">
        <f>IF(COUNTA(jr_d!$B35)=1,HLOOKUP(M$9,jr_d!$B$11:$N$61,$J33,FALSE),"")</f>
        <v/>
      </c>
      <c r="N33" s="37" t="str">
        <f>IF(COUNTA(jr_d!$B35)=1,HLOOKUP(N$9,jr_d!$B$11:$N$61,$J33,FALSE),"")</f>
        <v/>
      </c>
      <c r="O33" s="37" t="str">
        <f>IF(COUNTA(jr_d!$B35)=1,HLOOKUP(O$9,jr_d!$B$11:$N$61,$J33,FALSE),"")</f>
        <v/>
      </c>
    </row>
    <row r="34" spans="1:15" ht="18" customHeight="1" x14ac:dyDescent="0.15">
      <c r="A34" t="str">
        <f t="shared" si="2"/>
        <v>25</v>
      </c>
      <c r="B34">
        <v>25</v>
      </c>
      <c r="C34" t="str">
        <f>K58&amp;"　"&amp;L58</f>
        <v>　</v>
      </c>
      <c r="D34" t="str">
        <f>O58</f>
        <v/>
      </c>
      <c r="E34" t="str">
        <f>K59&amp;"　"&amp;L59</f>
        <v>　</v>
      </c>
      <c r="F34" t="str">
        <f>O59</f>
        <v/>
      </c>
      <c r="J34" s="37">
        <f t="shared" si="1"/>
        <v>26</v>
      </c>
      <c r="K34" s="37" t="str">
        <f>IF(COUNTA(jr_d!$B36)=1,HLOOKUP(K$9,jr_d!$B$11:$N$61,$J34,FALSE),"")</f>
        <v/>
      </c>
      <c r="L34" s="37" t="str">
        <f>IF(COUNTA(jr_d!$B36)=1,HLOOKUP(L$9,jr_d!$B$11:$N$61,$J34,FALSE),"")</f>
        <v/>
      </c>
      <c r="M34" s="37" t="str">
        <f>IF(COUNTA(jr_d!$B36)=1,HLOOKUP(M$9,jr_d!$B$11:$N$61,$J34,FALSE),"")</f>
        <v/>
      </c>
      <c r="N34" s="37" t="str">
        <f>IF(COUNTA(jr_d!$B36)=1,HLOOKUP(N$9,jr_d!$B$11:$N$61,$J34,FALSE),"")</f>
        <v/>
      </c>
      <c r="O34" s="37" t="str">
        <f>IF(COUNTA(jr_d!$B36)=1,HLOOKUP(O$9,jr_d!$B$11:$N$61,$J34,FALSE),"")</f>
        <v/>
      </c>
    </row>
    <row r="35" spans="1:15" ht="18" customHeight="1" x14ac:dyDescent="0.15">
      <c r="B35" s="35"/>
      <c r="F35" s="36"/>
      <c r="J35" s="37">
        <f t="shared" si="1"/>
        <v>27</v>
      </c>
      <c r="K35" s="37" t="str">
        <f>IF(COUNTA(jr_d!$B37)=1,HLOOKUP(K$9,jr_d!$B$11:$N$61,$J35,FALSE),"")</f>
        <v/>
      </c>
      <c r="L35" s="37" t="str">
        <f>IF(COUNTA(jr_d!$B37)=1,HLOOKUP(L$9,jr_d!$B$11:$N$61,$J35,FALSE),"")</f>
        <v/>
      </c>
      <c r="M35" s="37" t="str">
        <f>IF(COUNTA(jr_d!$B37)=1,HLOOKUP(M$9,jr_d!$B$11:$N$61,$J35,FALSE),"")</f>
        <v/>
      </c>
      <c r="N35" s="37" t="str">
        <f>IF(COUNTA(jr_d!$B37)=1,HLOOKUP(N$9,jr_d!$B$11:$N$61,$J35,FALSE),"")</f>
        <v/>
      </c>
      <c r="O35" s="37" t="str">
        <f>IF(COUNTA(jr_d!$B37)=1,HLOOKUP(O$9,jr_d!$B$11:$N$61,$J35,FALSE),"")</f>
        <v/>
      </c>
    </row>
    <row r="36" spans="1:15" ht="18" customHeight="1" x14ac:dyDescent="0.15">
      <c r="B36" s="35"/>
      <c r="F36" s="36"/>
      <c r="J36" s="37">
        <f t="shared" si="1"/>
        <v>28</v>
      </c>
      <c r="K36" s="37" t="str">
        <f>IF(COUNTA(jr_d!$B38)=1,HLOOKUP(K$9,jr_d!$B$11:$N$61,$J36,FALSE),"")</f>
        <v/>
      </c>
      <c r="L36" s="37" t="str">
        <f>IF(COUNTA(jr_d!$B38)=1,HLOOKUP(L$9,jr_d!$B$11:$N$61,$J36,FALSE),"")</f>
        <v/>
      </c>
      <c r="M36" s="37" t="str">
        <f>IF(COUNTA(jr_d!$B38)=1,HLOOKUP(M$9,jr_d!$B$11:$N$61,$J36,FALSE),"")</f>
        <v/>
      </c>
      <c r="N36" s="37" t="str">
        <f>IF(COUNTA(jr_d!$B38)=1,HLOOKUP(N$9,jr_d!$B$11:$N$61,$J36,FALSE),"")</f>
        <v/>
      </c>
      <c r="O36" s="37" t="str">
        <f>IF(COUNTA(jr_d!$B38)=1,HLOOKUP(O$9,jr_d!$B$11:$N$61,$J36,FALSE),"")</f>
        <v/>
      </c>
    </row>
    <row r="37" spans="1:15" ht="18" customHeight="1" x14ac:dyDescent="0.15">
      <c r="B37" s="35"/>
      <c r="F37" s="36"/>
      <c r="J37" s="37">
        <f t="shared" si="1"/>
        <v>29</v>
      </c>
      <c r="K37" s="37" t="str">
        <f>IF(COUNTA(jr_d!$B39)=1,HLOOKUP(K$9,jr_d!$B$11:$N$61,$J37,FALSE),"")</f>
        <v/>
      </c>
      <c r="L37" s="37" t="str">
        <f>IF(COUNTA(jr_d!$B39)=1,HLOOKUP(L$9,jr_d!$B$11:$N$61,$J37,FALSE),"")</f>
        <v/>
      </c>
      <c r="M37" s="37" t="str">
        <f>IF(COUNTA(jr_d!$B39)=1,HLOOKUP(M$9,jr_d!$B$11:$N$61,$J37,FALSE),"")</f>
        <v/>
      </c>
      <c r="N37" s="37" t="str">
        <f>IF(COUNTA(jr_d!$B39)=1,HLOOKUP(N$9,jr_d!$B$11:$N$61,$J37,FALSE),"")</f>
        <v/>
      </c>
      <c r="O37" s="37" t="str">
        <f>IF(COUNTA(jr_d!$B39)=1,HLOOKUP(O$9,jr_d!$B$11:$N$61,$J37,FALSE),"")</f>
        <v/>
      </c>
    </row>
    <row r="38" spans="1:15" ht="18" customHeight="1" x14ac:dyDescent="0.15">
      <c r="B38" s="35"/>
      <c r="F38" s="36"/>
      <c r="J38" s="37">
        <f t="shared" si="1"/>
        <v>30</v>
      </c>
      <c r="K38" s="37" t="str">
        <f>IF(COUNTA(jr_d!$B40)=1,HLOOKUP(K$9,jr_d!$B$11:$N$61,$J38,FALSE),"")</f>
        <v/>
      </c>
      <c r="L38" s="37" t="str">
        <f>IF(COUNTA(jr_d!$B40)=1,HLOOKUP(L$9,jr_d!$B$11:$N$61,$J38,FALSE),"")</f>
        <v/>
      </c>
      <c r="M38" s="37" t="str">
        <f>IF(COUNTA(jr_d!$B40)=1,HLOOKUP(M$9,jr_d!$B$11:$N$61,$J38,FALSE),"")</f>
        <v/>
      </c>
      <c r="N38" s="37" t="str">
        <f>IF(COUNTA(jr_d!$B40)=1,HLOOKUP(N$9,jr_d!$B$11:$N$61,$J38,FALSE),"")</f>
        <v/>
      </c>
      <c r="O38" s="37" t="str">
        <f>IF(COUNTA(jr_d!$B40)=1,HLOOKUP(O$9,jr_d!$B$11:$N$61,$J38,FALSE),"")</f>
        <v/>
      </c>
    </row>
    <row r="39" spans="1:15" ht="18" customHeight="1" x14ac:dyDescent="0.15">
      <c r="B39" s="35"/>
      <c r="F39" s="36"/>
      <c r="J39" s="37">
        <f t="shared" si="1"/>
        <v>31</v>
      </c>
      <c r="K39" s="37" t="str">
        <f>IF(COUNTA(jr_d!$B41)=1,HLOOKUP(K$9,jr_d!$B$11:$N$61,$J39,FALSE),"")</f>
        <v/>
      </c>
      <c r="L39" s="37" t="str">
        <f>IF(COUNTA(jr_d!$B41)=1,HLOOKUP(L$9,jr_d!$B$11:$N$61,$J39,FALSE),"")</f>
        <v/>
      </c>
      <c r="M39" s="37" t="str">
        <f>IF(COUNTA(jr_d!$B41)=1,HLOOKUP(M$9,jr_d!$B$11:$N$61,$J39,FALSE),"")</f>
        <v/>
      </c>
      <c r="N39" s="37" t="str">
        <f>IF(COUNTA(jr_d!$B41)=1,HLOOKUP(N$9,jr_d!$B$11:$N$61,$J39,FALSE),"")</f>
        <v/>
      </c>
      <c r="O39" s="37" t="str">
        <f>IF(COUNTA(jr_d!$B41)=1,HLOOKUP(O$9,jr_d!$B$11:$N$61,$J39,FALSE),"")</f>
        <v/>
      </c>
    </row>
    <row r="40" spans="1:15" ht="18" customHeight="1" x14ac:dyDescent="0.15">
      <c r="B40" s="35"/>
      <c r="F40" s="36"/>
      <c r="J40" s="37">
        <f t="shared" si="1"/>
        <v>32</v>
      </c>
      <c r="K40" s="37" t="str">
        <f>IF(COUNTA(jr_d!$B42)=1,HLOOKUP(K$9,jr_d!$B$11:$N$61,$J40,FALSE),"")</f>
        <v/>
      </c>
      <c r="L40" s="37" t="str">
        <f>IF(COUNTA(jr_d!$B42)=1,HLOOKUP(L$9,jr_d!$B$11:$N$61,$J40,FALSE),"")</f>
        <v/>
      </c>
      <c r="M40" s="37" t="str">
        <f>IF(COUNTA(jr_d!$B42)=1,HLOOKUP(M$9,jr_d!$B$11:$N$61,$J40,FALSE),"")</f>
        <v/>
      </c>
      <c r="N40" s="37" t="str">
        <f>IF(COUNTA(jr_d!$B42)=1,HLOOKUP(N$9,jr_d!$B$11:$N$61,$J40,FALSE),"")</f>
        <v/>
      </c>
      <c r="O40" s="37" t="str">
        <f>IF(COUNTA(jr_d!$B42)=1,HLOOKUP(O$9,jr_d!$B$11:$N$61,$J40,FALSE),"")</f>
        <v/>
      </c>
    </row>
    <row r="41" spans="1:15" ht="18" customHeight="1" x14ac:dyDescent="0.15">
      <c r="B41" s="35"/>
      <c r="F41" s="36"/>
      <c r="J41" s="37">
        <f t="shared" si="1"/>
        <v>33</v>
      </c>
      <c r="K41" s="37" t="str">
        <f>IF(COUNTA(jr_d!$B43)=1,HLOOKUP(K$9,jr_d!$B$11:$N$61,$J41,FALSE),"")</f>
        <v/>
      </c>
      <c r="L41" s="37" t="str">
        <f>IF(COUNTA(jr_d!$B43)=1,HLOOKUP(L$9,jr_d!$B$11:$N$61,$J41,FALSE),"")</f>
        <v/>
      </c>
      <c r="M41" s="37" t="str">
        <f>IF(COUNTA(jr_d!$B43)=1,HLOOKUP(M$9,jr_d!$B$11:$N$61,$J41,FALSE),"")</f>
        <v/>
      </c>
      <c r="N41" s="37" t="str">
        <f>IF(COUNTA(jr_d!$B43)=1,HLOOKUP(N$9,jr_d!$B$11:$N$61,$J41,FALSE),"")</f>
        <v/>
      </c>
      <c r="O41" s="37" t="str">
        <f>IF(COUNTA(jr_d!$B43)=1,HLOOKUP(O$9,jr_d!$B$11:$N$61,$J41,FALSE),"")</f>
        <v/>
      </c>
    </row>
    <row r="42" spans="1:15" ht="18" customHeight="1" x14ac:dyDescent="0.15">
      <c r="B42" s="35"/>
      <c r="F42" s="36"/>
      <c r="J42" s="37">
        <f t="shared" si="1"/>
        <v>34</v>
      </c>
      <c r="K42" s="37" t="str">
        <f>IF(COUNTA(jr_d!$B44)=1,HLOOKUP(K$9,jr_d!$B$11:$N$61,$J42,FALSE),"")</f>
        <v/>
      </c>
      <c r="L42" s="37" t="str">
        <f>IF(COUNTA(jr_d!$B44)=1,HLOOKUP(L$9,jr_d!$B$11:$N$61,$J42,FALSE),"")</f>
        <v/>
      </c>
      <c r="M42" s="37" t="str">
        <f>IF(COUNTA(jr_d!$B44)=1,HLOOKUP(M$9,jr_d!$B$11:$N$61,$J42,FALSE),"")</f>
        <v/>
      </c>
      <c r="N42" s="37" t="str">
        <f>IF(COUNTA(jr_d!$B44)=1,HLOOKUP(N$9,jr_d!$B$11:$N$61,$J42,FALSE),"")</f>
        <v/>
      </c>
      <c r="O42" s="37" t="str">
        <f>IF(COUNTA(jr_d!$B44)=1,HLOOKUP(O$9,jr_d!$B$11:$N$61,$J42,FALSE),"")</f>
        <v/>
      </c>
    </row>
    <row r="43" spans="1:15" ht="18" customHeight="1" x14ac:dyDescent="0.15">
      <c r="B43" s="35"/>
      <c r="F43" s="36"/>
      <c r="J43" s="37">
        <f t="shared" si="1"/>
        <v>35</v>
      </c>
      <c r="K43" s="37" t="str">
        <f>IF(COUNTA(jr_d!$B45)=1,HLOOKUP(K$9,jr_d!$B$11:$N$61,$J43,FALSE),"")</f>
        <v/>
      </c>
      <c r="L43" s="37" t="str">
        <f>IF(COUNTA(jr_d!$B45)=1,HLOOKUP(L$9,jr_d!$B$11:$N$61,$J43,FALSE),"")</f>
        <v/>
      </c>
      <c r="M43" s="37" t="str">
        <f>IF(COUNTA(jr_d!$B45)=1,HLOOKUP(M$9,jr_d!$B$11:$N$61,$J43,FALSE),"")</f>
        <v/>
      </c>
      <c r="N43" s="37" t="str">
        <f>IF(COUNTA(jr_d!$B45)=1,HLOOKUP(N$9,jr_d!$B$11:$N$61,$J43,FALSE),"")</f>
        <v/>
      </c>
      <c r="O43" s="37" t="str">
        <f>IF(COUNTA(jr_d!$B45)=1,HLOOKUP(O$9,jr_d!$B$11:$N$61,$J43,FALSE),"")</f>
        <v/>
      </c>
    </row>
    <row r="44" spans="1:15" ht="18" customHeight="1" x14ac:dyDescent="0.15">
      <c r="B44" s="35"/>
      <c r="F44" s="36"/>
      <c r="J44" s="37">
        <f t="shared" si="1"/>
        <v>36</v>
      </c>
      <c r="K44" s="37" t="str">
        <f>IF(COUNTA(jr_d!$B46)=1,HLOOKUP(K$9,jr_d!$B$11:$N$61,$J44,FALSE),"")</f>
        <v/>
      </c>
      <c r="L44" s="37" t="str">
        <f>IF(COUNTA(jr_d!$B46)=1,HLOOKUP(L$9,jr_d!$B$11:$N$61,$J44,FALSE),"")</f>
        <v/>
      </c>
      <c r="M44" s="37" t="str">
        <f>IF(COUNTA(jr_d!$B46)=1,HLOOKUP(M$9,jr_d!$B$11:$N$61,$J44,FALSE),"")</f>
        <v/>
      </c>
      <c r="N44" s="37" t="str">
        <f>IF(COUNTA(jr_d!$B46)=1,HLOOKUP(N$9,jr_d!$B$11:$N$61,$J44,FALSE),"")</f>
        <v/>
      </c>
      <c r="O44" s="37" t="str">
        <f>IF(COUNTA(jr_d!$B46)=1,HLOOKUP(O$9,jr_d!$B$11:$N$61,$J44,FALSE),"")</f>
        <v/>
      </c>
    </row>
    <row r="45" spans="1:15" ht="18" customHeight="1" x14ac:dyDescent="0.15">
      <c r="B45" s="35"/>
      <c r="F45" s="36"/>
      <c r="J45" s="37">
        <f t="shared" si="1"/>
        <v>37</v>
      </c>
      <c r="K45" s="37" t="str">
        <f>IF(COUNTA(jr_d!$B47)=1,HLOOKUP(K$9,jr_d!$B$11:$N$61,$J45,FALSE),"")</f>
        <v/>
      </c>
      <c r="L45" s="37" t="str">
        <f>IF(COUNTA(jr_d!$B47)=1,HLOOKUP(L$9,jr_d!$B$11:$N$61,$J45,FALSE),"")</f>
        <v/>
      </c>
      <c r="M45" s="37" t="str">
        <f>IF(COUNTA(jr_d!$B47)=1,HLOOKUP(M$9,jr_d!$B$11:$N$61,$J45,FALSE),"")</f>
        <v/>
      </c>
      <c r="N45" s="37" t="str">
        <f>IF(COUNTA(jr_d!$B47)=1,HLOOKUP(N$9,jr_d!$B$11:$N$61,$J45,FALSE),"")</f>
        <v/>
      </c>
      <c r="O45" s="37" t="str">
        <f>IF(COUNTA(jr_d!$B47)=1,HLOOKUP(O$9,jr_d!$B$11:$N$61,$J45,FALSE),"")</f>
        <v/>
      </c>
    </row>
    <row r="46" spans="1:15" ht="18" customHeight="1" x14ac:dyDescent="0.15">
      <c r="B46" s="35"/>
      <c r="F46" s="36"/>
      <c r="J46" s="37">
        <f t="shared" si="1"/>
        <v>38</v>
      </c>
      <c r="K46" s="37" t="str">
        <f>IF(COUNTA(jr_d!$B48)=1,HLOOKUP(K$9,jr_d!$B$11:$N$61,$J46,FALSE),"")</f>
        <v/>
      </c>
      <c r="L46" s="37" t="str">
        <f>IF(COUNTA(jr_d!$B48)=1,HLOOKUP(L$9,jr_d!$B$11:$N$61,$J46,FALSE),"")</f>
        <v/>
      </c>
      <c r="M46" s="37" t="str">
        <f>IF(COUNTA(jr_d!$B48)=1,HLOOKUP(M$9,jr_d!$B$11:$N$61,$J46,FALSE),"")</f>
        <v/>
      </c>
      <c r="N46" s="37" t="str">
        <f>IF(COUNTA(jr_d!$B48)=1,HLOOKUP(N$9,jr_d!$B$11:$N$61,$J46,FALSE),"")</f>
        <v/>
      </c>
      <c r="O46" s="37" t="str">
        <f>IF(COUNTA(jr_d!$B48)=1,HLOOKUP(O$9,jr_d!$B$11:$N$61,$J46,FALSE),"")</f>
        <v/>
      </c>
    </row>
    <row r="47" spans="1:15" ht="18" customHeight="1" x14ac:dyDescent="0.15">
      <c r="B47" s="35"/>
      <c r="F47" s="36"/>
      <c r="J47" s="37">
        <f t="shared" si="1"/>
        <v>39</v>
      </c>
      <c r="K47" s="37" t="str">
        <f>IF(COUNTA(jr_d!$B49)=1,HLOOKUP(K$9,jr_d!$B$11:$N$61,$J47,FALSE),"")</f>
        <v/>
      </c>
      <c r="L47" s="37" t="str">
        <f>IF(COUNTA(jr_d!$B49)=1,HLOOKUP(L$9,jr_d!$B$11:$N$61,$J47,FALSE),"")</f>
        <v/>
      </c>
      <c r="M47" s="37" t="str">
        <f>IF(COUNTA(jr_d!$B49)=1,HLOOKUP(M$9,jr_d!$B$11:$N$61,$J47,FALSE),"")</f>
        <v/>
      </c>
      <c r="N47" s="37" t="str">
        <f>IF(COUNTA(jr_d!$B49)=1,HLOOKUP(N$9,jr_d!$B$11:$N$61,$J47,FALSE),"")</f>
        <v/>
      </c>
      <c r="O47" s="37" t="str">
        <f>IF(COUNTA(jr_d!$B49)=1,HLOOKUP(O$9,jr_d!$B$11:$N$61,$J47,FALSE),"")</f>
        <v/>
      </c>
    </row>
    <row r="48" spans="1:15" ht="18" customHeight="1" x14ac:dyDescent="0.15">
      <c r="B48" s="35"/>
      <c r="F48" s="36"/>
      <c r="J48" s="37">
        <f t="shared" si="1"/>
        <v>40</v>
      </c>
      <c r="K48" s="37" t="str">
        <f>IF(COUNTA(jr_d!$B50)=1,HLOOKUP(K$9,jr_d!$B$11:$N$61,$J48,FALSE),"")</f>
        <v/>
      </c>
      <c r="L48" s="37" t="str">
        <f>IF(COUNTA(jr_d!$B50)=1,HLOOKUP(L$9,jr_d!$B$11:$N$61,$J48,FALSE),"")</f>
        <v/>
      </c>
      <c r="M48" s="37" t="str">
        <f>IF(COUNTA(jr_d!$B50)=1,HLOOKUP(M$9,jr_d!$B$11:$N$61,$J48,FALSE),"")</f>
        <v/>
      </c>
      <c r="N48" s="37" t="str">
        <f>IF(COUNTA(jr_d!$B50)=1,HLOOKUP(N$9,jr_d!$B$11:$N$61,$J48,FALSE),"")</f>
        <v/>
      </c>
      <c r="O48" s="37" t="str">
        <f>IF(COUNTA(jr_d!$B50)=1,HLOOKUP(O$9,jr_d!$B$11:$N$61,$J48,FALSE),"")</f>
        <v/>
      </c>
    </row>
    <row r="49" spans="2:15" ht="18" customHeight="1" x14ac:dyDescent="0.15">
      <c r="B49" s="35"/>
      <c r="F49" s="36"/>
      <c r="J49" s="37">
        <f t="shared" si="1"/>
        <v>41</v>
      </c>
      <c r="K49" s="37" t="str">
        <f>IF(COUNTA(jr_d!$B51)=1,HLOOKUP(K$9,jr_d!$B$11:$N$61,$J49,FALSE),"")</f>
        <v/>
      </c>
      <c r="L49" s="37" t="str">
        <f>IF(COUNTA(jr_d!$B51)=1,HLOOKUP(L$9,jr_d!$B$11:$N$61,$J49,FALSE),"")</f>
        <v/>
      </c>
      <c r="M49" s="37" t="str">
        <f>IF(COUNTA(jr_d!$B51)=1,HLOOKUP(M$9,jr_d!$B$11:$N$61,$J49,FALSE),"")</f>
        <v/>
      </c>
      <c r="N49" s="37" t="str">
        <f>IF(COUNTA(jr_d!$B51)=1,HLOOKUP(N$9,jr_d!$B$11:$N$61,$J49,FALSE),"")</f>
        <v/>
      </c>
      <c r="O49" s="37" t="str">
        <f>IF(COUNTA(jr_d!$B51)=1,HLOOKUP(O$9,jr_d!$B$11:$N$61,$J49,FALSE),"")</f>
        <v/>
      </c>
    </row>
    <row r="50" spans="2:15" ht="18" customHeight="1" x14ac:dyDescent="0.15">
      <c r="B50" s="35"/>
      <c r="F50" s="36"/>
      <c r="J50" s="37">
        <f t="shared" si="1"/>
        <v>42</v>
      </c>
      <c r="K50" s="37" t="str">
        <f>IF(COUNTA(jr_d!$B52)=1,HLOOKUP(K$9,jr_d!$B$11:$N$61,$J50,FALSE),"")</f>
        <v/>
      </c>
      <c r="L50" s="37" t="str">
        <f>IF(COUNTA(jr_d!$B52)=1,HLOOKUP(L$9,jr_d!$B$11:$N$61,$J50,FALSE),"")</f>
        <v/>
      </c>
      <c r="M50" s="37" t="str">
        <f>IF(COUNTA(jr_d!$B52)=1,HLOOKUP(M$9,jr_d!$B$11:$N$61,$J50,FALSE),"")</f>
        <v/>
      </c>
      <c r="N50" s="37" t="str">
        <f>IF(COUNTA(jr_d!$B52)=1,HLOOKUP(N$9,jr_d!$B$11:$N$61,$J50,FALSE),"")</f>
        <v/>
      </c>
      <c r="O50" s="37" t="str">
        <f>IF(COUNTA(jr_d!$B52)=1,HLOOKUP(O$9,jr_d!$B$11:$N$61,$J50,FALSE),"")</f>
        <v/>
      </c>
    </row>
    <row r="51" spans="2:15" ht="18" customHeight="1" x14ac:dyDescent="0.15">
      <c r="B51" s="35"/>
      <c r="F51" s="36"/>
      <c r="J51" s="37">
        <f t="shared" si="1"/>
        <v>43</v>
      </c>
      <c r="K51" s="37" t="str">
        <f>IF(COUNTA(jr_d!$B53)=1,HLOOKUP(K$9,jr_d!$B$11:$N$61,$J51,FALSE),"")</f>
        <v/>
      </c>
      <c r="L51" s="37" t="str">
        <f>IF(COUNTA(jr_d!$B53)=1,HLOOKUP(L$9,jr_d!$B$11:$N$61,$J51,FALSE),"")</f>
        <v/>
      </c>
      <c r="M51" s="37" t="str">
        <f>IF(COUNTA(jr_d!$B53)=1,HLOOKUP(M$9,jr_d!$B$11:$N$61,$J51,FALSE),"")</f>
        <v/>
      </c>
      <c r="N51" s="37" t="str">
        <f>IF(COUNTA(jr_d!$B53)=1,HLOOKUP(N$9,jr_d!$B$11:$N$61,$J51,FALSE),"")</f>
        <v/>
      </c>
      <c r="O51" s="37" t="str">
        <f>IF(COUNTA(jr_d!$B53)=1,HLOOKUP(O$9,jr_d!$B$11:$N$61,$J51,FALSE),"")</f>
        <v/>
      </c>
    </row>
    <row r="52" spans="2:15" ht="18" customHeight="1" x14ac:dyDescent="0.15">
      <c r="B52" s="35"/>
      <c r="F52" s="36"/>
      <c r="J52" s="37">
        <f t="shared" si="1"/>
        <v>44</v>
      </c>
      <c r="K52" s="37" t="str">
        <f>IF(COUNTA(jr_d!$B54)=1,HLOOKUP(K$9,jr_d!$B$11:$N$61,$J52,FALSE),"")</f>
        <v/>
      </c>
      <c r="L52" s="37" t="str">
        <f>IF(COUNTA(jr_d!$B54)=1,HLOOKUP(L$9,jr_d!$B$11:$N$61,$J52,FALSE),"")</f>
        <v/>
      </c>
      <c r="M52" s="37" t="str">
        <f>IF(COUNTA(jr_d!$B54)=1,HLOOKUP(M$9,jr_d!$B$11:$N$61,$J52,FALSE),"")</f>
        <v/>
      </c>
      <c r="N52" s="37" t="str">
        <f>IF(COUNTA(jr_d!$B54)=1,HLOOKUP(N$9,jr_d!$B$11:$N$61,$J52,FALSE),"")</f>
        <v/>
      </c>
      <c r="O52" s="37" t="str">
        <f>IF(COUNTA(jr_d!$B54)=1,HLOOKUP(O$9,jr_d!$B$11:$N$61,$J52,FALSE),"")</f>
        <v/>
      </c>
    </row>
    <row r="53" spans="2:15" ht="18" customHeight="1" x14ac:dyDescent="0.15">
      <c r="B53" s="35"/>
      <c r="F53" s="36"/>
      <c r="J53" s="37">
        <f t="shared" si="1"/>
        <v>45</v>
      </c>
      <c r="K53" s="37" t="str">
        <f>IF(COUNTA(jr_d!$B55)=1,HLOOKUP(K$9,jr_d!$B$11:$N$61,$J53,FALSE),"")</f>
        <v/>
      </c>
      <c r="L53" s="37" t="str">
        <f>IF(COUNTA(jr_d!$B55)=1,HLOOKUP(L$9,jr_d!$B$11:$N$61,$J53,FALSE),"")</f>
        <v/>
      </c>
      <c r="M53" s="37" t="str">
        <f>IF(COUNTA(jr_d!$B55)=1,HLOOKUP(M$9,jr_d!$B$11:$N$61,$J53,FALSE),"")</f>
        <v/>
      </c>
      <c r="N53" s="37" t="str">
        <f>IF(COUNTA(jr_d!$B55)=1,HLOOKUP(N$9,jr_d!$B$11:$N$61,$J53,FALSE),"")</f>
        <v/>
      </c>
      <c r="O53" s="37" t="str">
        <f>IF(COUNTA(jr_d!$B55)=1,HLOOKUP(O$9,jr_d!$B$11:$N$61,$J53,FALSE),"")</f>
        <v/>
      </c>
    </row>
    <row r="54" spans="2:15" ht="18" customHeight="1" x14ac:dyDescent="0.15">
      <c r="B54" s="35"/>
      <c r="F54" s="36"/>
      <c r="J54" s="37">
        <f t="shared" si="1"/>
        <v>46</v>
      </c>
      <c r="K54" s="37" t="str">
        <f>IF(COUNTA(jr_d!$B56)=1,HLOOKUP(K$9,jr_d!$B$11:$N$61,$J54,FALSE),"")</f>
        <v/>
      </c>
      <c r="L54" s="37" t="str">
        <f>IF(COUNTA(jr_d!$B56)=1,HLOOKUP(L$9,jr_d!$B$11:$N$61,$J54,FALSE),"")</f>
        <v/>
      </c>
      <c r="M54" s="37" t="str">
        <f>IF(COUNTA(jr_d!$B56)=1,HLOOKUP(M$9,jr_d!$B$11:$N$61,$J54,FALSE),"")</f>
        <v/>
      </c>
      <c r="N54" s="37" t="str">
        <f>IF(COUNTA(jr_d!$B56)=1,HLOOKUP(N$9,jr_d!$B$11:$N$61,$J54,FALSE),"")</f>
        <v/>
      </c>
      <c r="O54" s="37" t="str">
        <f>IF(COUNTA(jr_d!$B56)=1,HLOOKUP(O$9,jr_d!$B$11:$N$61,$J54,FALSE),"")</f>
        <v/>
      </c>
    </row>
    <row r="55" spans="2:15" ht="18" customHeight="1" x14ac:dyDescent="0.15">
      <c r="B55" s="35"/>
      <c r="F55" s="36"/>
      <c r="J55" s="37">
        <f t="shared" si="1"/>
        <v>47</v>
      </c>
      <c r="K55" s="37" t="str">
        <f>IF(COUNTA(jr_d!$B57)=1,HLOOKUP(K$9,jr_d!$B$11:$N$61,$J55,FALSE),"")</f>
        <v/>
      </c>
      <c r="L55" s="37" t="str">
        <f>IF(COUNTA(jr_d!$B57)=1,HLOOKUP(L$9,jr_d!$B$11:$N$61,$J55,FALSE),"")</f>
        <v/>
      </c>
      <c r="M55" s="37" t="str">
        <f>IF(COUNTA(jr_d!$B57)=1,HLOOKUP(M$9,jr_d!$B$11:$N$61,$J55,FALSE),"")</f>
        <v/>
      </c>
      <c r="N55" s="37" t="str">
        <f>IF(COUNTA(jr_d!$B57)=1,HLOOKUP(N$9,jr_d!$B$11:$N$61,$J55,FALSE),"")</f>
        <v/>
      </c>
      <c r="O55" s="37" t="str">
        <f>IF(COUNTA(jr_d!$B57)=1,HLOOKUP(O$9,jr_d!$B$11:$N$61,$J55,FALSE),"")</f>
        <v/>
      </c>
    </row>
    <row r="56" spans="2:15" ht="18" customHeight="1" x14ac:dyDescent="0.15">
      <c r="B56" s="35"/>
      <c r="F56" s="36"/>
      <c r="J56" s="37">
        <f t="shared" si="1"/>
        <v>48</v>
      </c>
      <c r="K56" s="37" t="str">
        <f>IF(COUNTA(jr_d!$B58)=1,HLOOKUP(K$9,jr_d!$B$11:$N$61,$J56,FALSE),"")</f>
        <v/>
      </c>
      <c r="L56" s="37" t="str">
        <f>IF(COUNTA(jr_d!$B58)=1,HLOOKUP(L$9,jr_d!$B$11:$N$61,$J56,FALSE),"")</f>
        <v/>
      </c>
      <c r="M56" s="37" t="str">
        <f>IF(COUNTA(jr_d!$B58)=1,HLOOKUP(M$9,jr_d!$B$11:$N$61,$J56,FALSE),"")</f>
        <v/>
      </c>
      <c r="N56" s="37" t="str">
        <f>IF(COUNTA(jr_d!$B58)=1,HLOOKUP(N$9,jr_d!$B$11:$N$61,$J56,FALSE),"")</f>
        <v/>
      </c>
      <c r="O56" s="37" t="str">
        <f>IF(COUNTA(jr_d!$B58)=1,HLOOKUP(O$9,jr_d!$B$11:$N$61,$J56,FALSE),"")</f>
        <v/>
      </c>
    </row>
    <row r="57" spans="2:15" ht="18" customHeight="1" x14ac:dyDescent="0.15">
      <c r="B57" s="35"/>
      <c r="C57" t="str">
        <f>K57&amp;"　"&amp;L57</f>
        <v>　</v>
      </c>
      <c r="D57" t="str">
        <f>M57&amp;"　"&amp;N57</f>
        <v>　</v>
      </c>
      <c r="E57" t="str">
        <f>IF(COUNTA(jr_d!$B59)=1,HLOOKUP(E$9,jr_d!$B$11:$N$61,$J57,FALSE),"")</f>
        <v/>
      </c>
      <c r="F57" s="36" t="str">
        <f>IF(COUNTA(jr_d!$B59)=1,HLOOKUP(F$9,jr_d!$B$11:$N$61,$J57,FALSE),"")</f>
        <v/>
      </c>
      <c r="J57" s="37">
        <f t="shared" si="1"/>
        <v>49</v>
      </c>
      <c r="K57" s="37" t="str">
        <f>IF(COUNTA(jr_d!$B59)=1,HLOOKUP(K$9,jr_d!$B$11:$N$61,$J57,FALSE),"")</f>
        <v/>
      </c>
      <c r="L57" s="37" t="str">
        <f>IF(COUNTA(jr_d!$B59)=1,HLOOKUP(L$9,jr_d!$B$11:$N$61,$J57,FALSE),"")</f>
        <v/>
      </c>
      <c r="M57" s="37" t="str">
        <f>IF(COUNTA(jr_d!$B59)=1,HLOOKUP(M$9,jr_d!$B$11:$N$61,$J57,FALSE),"")</f>
        <v/>
      </c>
      <c r="N57" s="37" t="str">
        <f>IF(COUNTA(jr_d!$B59)=1,HLOOKUP(N$9,jr_d!$B$11:$N$61,$J57,FALSE),"")</f>
        <v/>
      </c>
      <c r="O57" s="37" t="str">
        <f>IF(COUNTA(jr_d!$B59)=1,HLOOKUP(O$9,jr_d!$B$11:$N$61,$J57,FALSE),"")</f>
        <v/>
      </c>
    </row>
    <row r="58" spans="2:15" ht="18" customHeight="1" x14ac:dyDescent="0.15">
      <c r="B58" s="35"/>
      <c r="C58" t="str">
        <f>K58&amp;"　"&amp;L58</f>
        <v>　</v>
      </c>
      <c r="D58" t="str">
        <f>M58&amp;"　"&amp;N58</f>
        <v>　</v>
      </c>
      <c r="E58" t="str">
        <f>IF(COUNTA(jr_d!$B60)=1,HLOOKUP(E$9,jr_d!$B$11:$N$61,$J58,FALSE),"")</f>
        <v/>
      </c>
      <c r="F58" s="36" t="str">
        <f>IF(COUNTA(jr_d!$B60)=1,HLOOKUP(F$9,jr_d!$B$11:$N$61,$J58,FALSE),"")</f>
        <v/>
      </c>
      <c r="J58" s="37">
        <f t="shared" si="1"/>
        <v>50</v>
      </c>
      <c r="K58" s="37" t="str">
        <f>IF(COUNTA(jr_d!$B60)=1,HLOOKUP(K$9,jr_d!$B$11:$N$61,$J58,FALSE),"")</f>
        <v/>
      </c>
      <c r="L58" s="37" t="str">
        <f>IF(COUNTA(jr_d!$B60)=1,HLOOKUP(L$9,jr_d!$B$11:$N$61,$J58,FALSE),"")</f>
        <v/>
      </c>
      <c r="M58" s="37" t="str">
        <f>IF(COUNTA(jr_d!$B60)=1,HLOOKUP(M$9,jr_d!$B$11:$N$61,$J58,FALSE),"")</f>
        <v/>
      </c>
      <c r="N58" s="37" t="str">
        <f>IF(COUNTA(jr_d!$B60)=1,HLOOKUP(N$9,jr_d!$B$11:$N$61,$J58,FALSE),"")</f>
        <v/>
      </c>
      <c r="O58" s="37" t="str">
        <f>IF(COUNTA(jr_d!$B60)=1,HLOOKUP(O$9,jr_d!$B$11:$N$61,$J58,FALSE),"")</f>
        <v/>
      </c>
    </row>
    <row r="59" spans="2:15" ht="18" customHeight="1" x14ac:dyDescent="0.15">
      <c r="B59" s="35"/>
      <c r="C59" t="str">
        <f>K59&amp;"　"&amp;L59</f>
        <v>　</v>
      </c>
      <c r="D59" t="str">
        <f>M59&amp;"　"&amp;N59</f>
        <v>　</v>
      </c>
      <c r="E59" t="str">
        <f>IF(COUNTA(jr_d!$B61)=1,HLOOKUP(E$9,jr_d!$B$11:$N$61,$J59,FALSE),"")</f>
        <v/>
      </c>
      <c r="F59" s="36" t="str">
        <f>IF(COUNTA(jr_d!$B61)=1,HLOOKUP(F$9,jr_d!$B$11:$N$61,$J59,FALSE),"")</f>
        <v/>
      </c>
      <c r="J59" s="37">
        <v>51</v>
      </c>
      <c r="K59" s="37" t="str">
        <f>IF(COUNTA(jr_d!$B61)=1,HLOOKUP(K$9,jr_d!$B$11:$N$61,$J59,FALSE),"")</f>
        <v/>
      </c>
      <c r="L59" s="37" t="str">
        <f>IF(COUNTA(jr_d!$B61)=1,HLOOKUP(L$9,jr_d!$B$11:$N$61,$J59,FALSE),"")</f>
        <v/>
      </c>
      <c r="M59" s="37" t="str">
        <f>IF(COUNTA(jr_d!$B61)=1,HLOOKUP(M$9,jr_d!$B$11:$N$61,$J59,FALSE),"")</f>
        <v/>
      </c>
      <c r="N59" s="37" t="str">
        <f>IF(COUNTA(jr_d!$B61)=1,HLOOKUP(N$9,jr_d!$B$11:$N$61,$J59,FALSE),"")</f>
        <v/>
      </c>
      <c r="O59" s="37" t="str">
        <f>IF(COUNTA(jr_d!$B61)=1,HLOOKUP(O$9,jr_d!$B$11:$N$61,$J59,FALSE),"")</f>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jr_d</vt:lpstr>
      <vt:lpstr>jr_d_text</vt:lpstr>
      <vt:lpstr>jr_d_text02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Mitsuhiro TAKEDA</cp:lastModifiedBy>
  <dcterms:created xsi:type="dcterms:W3CDTF">2016-09-05T04:05:58Z</dcterms:created>
  <dcterms:modified xsi:type="dcterms:W3CDTF">2016-11-03T11:45:40Z</dcterms:modified>
</cp:coreProperties>
</file>